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КР БЮДЖЕТ 2012" sheetId="1" r:id="rId1"/>
    <sheet name="Лист2" sheetId="2" r:id="rId2"/>
    <sheet name="Лист3" sheetId="3" r:id="rId3"/>
  </sheets>
  <definedNames>
    <definedName name="_xlnm.Print_Area" localSheetId="0">'КР БЮДЖЕТ 2012'!$A$1:$K$137</definedName>
  </definedNames>
  <calcPr fullCalcOnLoad="1"/>
</workbook>
</file>

<file path=xl/sharedStrings.xml><?xml version="1.0" encoding="utf-8"?>
<sst xmlns="http://schemas.openxmlformats.org/spreadsheetml/2006/main" count="116" uniqueCount="90">
  <si>
    <t>№</t>
  </si>
  <si>
    <t>Целева субсидия</t>
  </si>
  <si>
    <t>Собствени средства</t>
  </si>
  <si>
    <t>Целеви трансфери</t>
  </si>
  <si>
    <t>Общ.дейности</t>
  </si>
  <si>
    <t>план</t>
  </si>
  <si>
    <t>Общо</t>
  </si>
  <si>
    <t>§ 51-00 Основен ремонт на ДМА</t>
  </si>
  <si>
    <t>§ 52-00 Придобиване на ДМА</t>
  </si>
  <si>
    <t>Проектиране футболно игрище гр.Г.Оряховица-УПИ I кв.199</t>
  </si>
  <si>
    <t>Изграждане на пожароизвестителна инсталация в ДВХУИ с.Драганово</t>
  </si>
  <si>
    <t>Доставка и монтаж на платформен лифт за хора с увреждания в ДВХУИ с.Драганово</t>
  </si>
  <si>
    <t>Доставка и монтаж на 1 брой  колонен климатик и 2 броя инвенторни климатици в ДВХУИ с.Драганово</t>
  </si>
  <si>
    <t>Доизграждане пожароизвестителна инсталация сграда Община Г.Оряховица</t>
  </si>
  <si>
    <t>държавни дейности</t>
  </si>
  <si>
    <t>общински дейности</t>
  </si>
  <si>
    <t>ФУНКЦИЯ І  ОБЩО ДЪРЖАВНИ СЛУЖБИ</t>
  </si>
  <si>
    <t>Д.122   Общинска администрация</t>
  </si>
  <si>
    <t>ФУНКЦИЯ ІІ  ОТБРАНА И СИГУРНОСТ</t>
  </si>
  <si>
    <t>Д.284  Ликвидиране на последици от стихийни бедствия и произвотствени аварии</t>
  </si>
  <si>
    <t>ФУНКЦИЯ IV  ЗДРАВЕОПАЗВАНЕ</t>
  </si>
  <si>
    <t>ФУНКЦИЯ V  СОЦИАЛНО ОСИГУРЯВАНЕ, ПОДПОМАГАНЕ И ГРИЖИ</t>
  </si>
  <si>
    <t>Д.541  Домове за възрастни хора с увреждания</t>
  </si>
  <si>
    <t>Д.551  Дневни центрове за лица с увреждания</t>
  </si>
  <si>
    <t>ФУНКЦИЯ VІ  ЖИЛИЩНО СТРОИТЕЛСТВО,БЛАГОУСТРОЙСТВО,КОМУНАЛНО СТОПАНСТВО И ОПАЗВАНЕ НА ОКОЛНАТА СРЕДА</t>
  </si>
  <si>
    <t>Д.606  Изграждане,ремонт и поддържане на уличната мрежа</t>
  </si>
  <si>
    <t>ФУНКЦИЯ VІІІ  ИКОНОМИЧЕСКИ ДЕЙНОСТИ И УСЛУГИ</t>
  </si>
  <si>
    <t>Д.832  Служби и дейности по поддържане, ремонт и изграждане  на пътищата</t>
  </si>
  <si>
    <t>Д.589 Други служби и дейности по социалното осигуряване,подпомагане и заетостта</t>
  </si>
  <si>
    <t>ФУНКЦИЯ VІI  ПОЧИВНО ДЕЛО,КУЛТУРА, РЕЛИГИОЗНИ ДЕЙНОСТИ</t>
  </si>
  <si>
    <t>д.738  Читалища</t>
  </si>
  <si>
    <t>Д.745  Обредни домове и зали</t>
  </si>
  <si>
    <t>Д.603  Водоснабдяване и канализация</t>
  </si>
  <si>
    <t>Д.714 Спортни бази за спорт за всички</t>
  </si>
  <si>
    <t>§ 53-00 Придобиване на нематериални ДА</t>
  </si>
  <si>
    <t>Проектиране и изграждане на система за видеонаблюдение на ДВХФУ с.Г.г.Тръмбеш</t>
  </si>
  <si>
    <t>Проектиране и изграждане на: инсталации-пожароизвестителна и видеонаблюдение на ДЦДУ гр.Г.Оряховица</t>
  </si>
  <si>
    <t>Проектиране и изграждане на инсталации-пожароизвестителна и видеонаблюдение осветление на ДЦВХУ гр.Г.Оряховица</t>
  </si>
  <si>
    <t>Основен ремонт сграда клуб на инвалида гр.Горна Оряховица</t>
  </si>
  <si>
    <t>Изграждане на ограда  гробищен парк на с.Драганово</t>
  </si>
  <si>
    <t>Изграждане на канализация по улиците "Калоян", "Шипка", "Първи май", "23 юни" и "Любен Каравелов", "Цанко Церковски", "8-ми септември" и "Добруджа" в гр.Д.Оряховица - надзор</t>
  </si>
  <si>
    <t>резерв по закона за държавния бюджет</t>
  </si>
  <si>
    <t>Основен ремонт общински пътища VTR 1013 Никюп - Крушето</t>
  </si>
  <si>
    <t>Д.525  Клубове на пенсионера и инвалида</t>
  </si>
  <si>
    <t>Проектиране на площад ''Г.Измирлиев" гр.Г.Оряховица</t>
  </si>
  <si>
    <t>Д.619 Други дейности по жилищното строителство, благоустройството и регионалното развитие</t>
  </si>
  <si>
    <t>ТРЗ и платежни</t>
  </si>
  <si>
    <t>Основен ремонт на сграда Дневен център за възрастни хора с увреждания</t>
  </si>
  <si>
    <t>Oсновен ремонт на медицински кабинет, канцеларии и коридор към спални помещения 2 и 3 и подмяна дограма</t>
  </si>
  <si>
    <t>ФУНКЦИЯ ІІ  ОТБАРА И СИГУРНОСТ</t>
  </si>
  <si>
    <t>Д.284  Ликвидиране на последици от стихийни бедствия и производствени аварии</t>
  </si>
  <si>
    <t>§ 54-00 Придобиване на земя</t>
  </si>
  <si>
    <t>Д.122  Общинска администрация</t>
  </si>
  <si>
    <t>Доизграждане на отводнителна система на център за настаняване от семеен тип в Г.Оряховица</t>
  </si>
  <si>
    <t>ФУНКЦИЯ VІII  Икономически дейности и услуги</t>
  </si>
  <si>
    <t>Д.831  Управление,контрол и регулиране на дейностите по транспорта и пътищата</t>
  </si>
  <si>
    <t>Ремонтно-възстановителни работи на сградата на Младежки дом гр.Горна Оряховица</t>
  </si>
  <si>
    <t>Изграждане на светофарна уредба гр.Горна Оряховица</t>
  </si>
  <si>
    <t>Обща сума на капиталовите разходи:</t>
  </si>
  <si>
    <t>Основен ремонт сграда клуб на пенсионера с.Първомайци</t>
  </si>
  <si>
    <t>Изграждане на детска площадка и реконструкция парк гр.Долна Оряховица</t>
  </si>
  <si>
    <t>Изграждане на детска площадка и реконструкция парк с.Поликраище</t>
  </si>
  <si>
    <t>Изграждане на детска площадка в с.Първомайци</t>
  </si>
  <si>
    <t>Изграждане на детска площадка в с.Върбица</t>
  </si>
  <si>
    <t>Изграждане на ограда  гробищен парк на с.Крушето</t>
  </si>
  <si>
    <t>Изграждане на детска площадка и футболно игрище в градска градина Горна Оряховица</t>
  </si>
  <si>
    <t>Д.311  Целодневни детски градини и обединени детски заведения</t>
  </si>
  <si>
    <t>Изграждане на детска площадка в ЦДГ "Бодра смяна"</t>
  </si>
  <si>
    <t>Д.745 Обредни домове и зали</t>
  </si>
  <si>
    <t>Основен ремонт на зала за весели ритуали към ОП Обреди</t>
  </si>
  <si>
    <t>Основен ремонт младежки дом и ОДК</t>
  </si>
  <si>
    <t>Д.526 Центрове за обществена подкрепа</t>
  </si>
  <si>
    <t>Реконструкция и доизграждане на канализация по улиците "Юмрукчал", "Добри Чинтулов", "Козлодуй", "Тунджа" и реконструкция на профил 112 по улиците "Хаджи Димитър", "Пирот"  и "Ал.Стамболийски" в гр.Г.Оряховица - авторски надзор</t>
  </si>
  <si>
    <t>Реконструкция и доизграждане на канализация по улиците "Юмрукчал", "Добри Чинтулов", "Козлодуй", "Тунджа" и реконструкция на профил 112 по улиците "Хаджи Димитър", "Пирот"  и "Ал.Стамболийски" в гр.Г.Оряховица - строителен надзор</t>
  </si>
  <si>
    <t>Д.740 Музеи, художествени галерии, паметници на културата и етнографски комплекси с местен харакер</t>
  </si>
  <si>
    <t>Основен ремонт градска художествена галерия</t>
  </si>
  <si>
    <t>ФУНКЦИЯ III  ОБРАЗОВАНИЕ</t>
  </si>
  <si>
    <t>Д.431  Детски ясли, детски кухни и яслени групи в ОДЗ</t>
  </si>
  <si>
    <t>Изграждане на сигнално-охранителна система в ДЯ Еделвайс</t>
  </si>
  <si>
    <t>Изграждане на сигнално-охранителна система в ДЯ Зорница</t>
  </si>
  <si>
    <t>Обзавеждане на кухненски блок</t>
  </si>
  <si>
    <t>Оборудване детска площадка ДЯ Еделвайс</t>
  </si>
  <si>
    <t>Д.431   Детски ясли, детски кухни и яслени групи в ОДЗ</t>
  </si>
  <si>
    <t xml:space="preserve">Основен ремнот кухня и прилежащи помещения ДЯ Зорница </t>
  </si>
  <si>
    <t xml:space="preserve"> </t>
  </si>
  <si>
    <t>Възстановяване на ограда към ул.Пирот и тротоарни площи, ремонт на склад в ДЯ Еделвайс</t>
  </si>
  <si>
    <t>Основен ремонт общински път VTR 1292 - Паисий-Стрелец</t>
  </si>
  <si>
    <t>Доизграждане на ЦОП и доставка оборудване</t>
  </si>
  <si>
    <t>Проектиране на канализация и водопровод на участък кв.601 - кв.608</t>
  </si>
  <si>
    <t>Капиталов списък на Община Горна Оряховица 2015 година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</si>
</sst>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"/>
    <numFmt numFmtId="182" formatCode="0.0000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left" indent="1"/>
    </xf>
    <xf numFmtId="0" fontId="5" fillId="33" borderId="10" xfId="0" applyFont="1" applyFill="1" applyBorder="1" applyAlignment="1">
      <alignment horizontal="left" indent="1"/>
    </xf>
    <xf numFmtId="3" fontId="5" fillId="33" borderId="10" xfId="0" applyNumberFormat="1" applyFont="1" applyFill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34" borderId="10" xfId="0" applyFont="1" applyFill="1" applyBorder="1" applyAlignment="1">
      <alignment horizontal="left" indent="1"/>
    </xf>
    <xf numFmtId="3" fontId="5" fillId="34" borderId="10" xfId="0" applyNumberFormat="1" applyFont="1" applyFill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3" fontId="4" fillId="0" borderId="10" xfId="0" applyNumberFormat="1" applyFont="1" applyBorder="1" applyAlignment="1">
      <alignment horizontal="left" indent="1"/>
    </xf>
    <xf numFmtId="3" fontId="5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wrapText="1" indent="1"/>
    </xf>
    <xf numFmtId="3" fontId="5" fillId="0" borderId="10" xfId="0" applyNumberFormat="1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4" fillId="0" borderId="10" xfId="0" applyFont="1" applyFill="1" applyBorder="1" applyAlignment="1">
      <alignment horizontal="left" wrapText="1" indent="1"/>
    </xf>
    <xf numFmtId="3" fontId="4" fillId="34" borderId="10" xfId="0" applyNumberFormat="1" applyFont="1" applyFill="1" applyBorder="1" applyAlignment="1">
      <alignment horizontal="left" indent="1"/>
    </xf>
    <xf numFmtId="0" fontId="5" fillId="0" borderId="10" xfId="0" applyFont="1" applyBorder="1" applyAlignment="1">
      <alignment horizontal="left" wrapText="1" indent="1"/>
    </xf>
    <xf numFmtId="0" fontId="5" fillId="34" borderId="10" xfId="0" applyFont="1" applyFill="1" applyBorder="1" applyAlignment="1">
      <alignment horizontal="left" wrapText="1" indent="1"/>
    </xf>
    <xf numFmtId="0" fontId="5" fillId="0" borderId="0" xfId="0" applyFont="1" applyAlignment="1">
      <alignment horizontal="left" indent="1"/>
    </xf>
    <xf numFmtId="3" fontId="5" fillId="0" borderId="0" xfId="0" applyNumberFormat="1" applyFont="1" applyAlignment="1">
      <alignment horizontal="left" indent="1"/>
    </xf>
    <xf numFmtId="3" fontId="5" fillId="33" borderId="10" xfId="0" applyNumberFormat="1" applyFont="1" applyFill="1" applyBorder="1" applyAlignment="1">
      <alignment horizontal="right" indent="1"/>
    </xf>
    <xf numFmtId="3" fontId="5" fillId="34" borderId="10" xfId="0" applyNumberFormat="1" applyFont="1" applyFill="1" applyBorder="1" applyAlignment="1">
      <alignment horizontal="right" indent="1"/>
    </xf>
    <xf numFmtId="3" fontId="5" fillId="0" borderId="10" xfId="0" applyNumberFormat="1" applyFont="1" applyBorder="1" applyAlignment="1">
      <alignment horizontal="right" indent="1"/>
    </xf>
    <xf numFmtId="3" fontId="4" fillId="0" borderId="10" xfId="0" applyNumberFormat="1" applyFont="1" applyBorder="1" applyAlignment="1">
      <alignment horizontal="right" indent="1"/>
    </xf>
    <xf numFmtId="3" fontId="4" fillId="0" borderId="10" xfId="0" applyNumberFormat="1" applyFont="1" applyBorder="1" applyAlignment="1">
      <alignment horizontal="right" wrapText="1" indent="1"/>
    </xf>
    <xf numFmtId="3" fontId="5" fillId="0" borderId="10" xfId="0" applyNumberFormat="1" applyFont="1" applyFill="1" applyBorder="1" applyAlignment="1">
      <alignment horizontal="right" indent="1"/>
    </xf>
    <xf numFmtId="3" fontId="4" fillId="0" borderId="10" xfId="0" applyNumberFormat="1" applyFont="1" applyFill="1" applyBorder="1" applyAlignment="1">
      <alignment horizontal="right" indent="1"/>
    </xf>
    <xf numFmtId="3" fontId="4" fillId="34" borderId="10" xfId="0" applyNumberFormat="1" applyFont="1" applyFill="1" applyBorder="1" applyAlignment="1">
      <alignment horizontal="right" indent="1"/>
    </xf>
    <xf numFmtId="3" fontId="4" fillId="35" borderId="10" xfId="0" applyNumberFormat="1" applyFont="1" applyFill="1" applyBorder="1" applyAlignment="1">
      <alignment horizontal="right" indent="1"/>
    </xf>
    <xf numFmtId="0" fontId="5" fillId="34" borderId="10" xfId="0" applyFont="1" applyFill="1" applyBorder="1" applyAlignment="1">
      <alignment horizontal="right" inden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9"/>
  <sheetViews>
    <sheetView tabSelected="1" view="pageBreakPreview" zoomScaleNormal="70" zoomScaleSheetLayoutView="100" zoomScalePageLayoutView="0" workbookViewId="0" topLeftCell="B104">
      <selection activeCell="C123" sqref="C123"/>
    </sheetView>
  </sheetViews>
  <sheetFormatPr defaultColWidth="9.140625" defaultRowHeight="12.75"/>
  <cols>
    <col min="1" max="1" width="0.9921875" style="1" hidden="1" customWidth="1"/>
    <col min="2" max="2" width="6.140625" style="1" bestFit="1" customWidth="1"/>
    <col min="3" max="3" width="120.57421875" style="1" customWidth="1"/>
    <col min="4" max="5" width="10.7109375" style="1" hidden="1" customWidth="1"/>
    <col min="6" max="6" width="14.28125" style="1" customWidth="1"/>
    <col min="7" max="7" width="15.28125" style="1" customWidth="1"/>
    <col min="8" max="8" width="10.00390625" style="1" hidden="1" customWidth="1"/>
    <col min="9" max="9" width="14.28125" style="1" hidden="1" customWidth="1"/>
    <col min="10" max="10" width="13.8515625" style="1" hidden="1" customWidth="1"/>
    <col min="11" max="11" width="13.140625" style="1" bestFit="1" customWidth="1"/>
    <col min="12" max="16384" width="9.140625" style="1" customWidth="1"/>
  </cols>
  <sheetData>
    <row r="1" ht="45" customHeight="1" hidden="1">
      <c r="G1" s="2"/>
    </row>
    <row r="2" spans="2:11" ht="48.75" customHeight="1">
      <c r="B2" s="43" t="s">
        <v>0</v>
      </c>
      <c r="C2" s="44" t="s">
        <v>89</v>
      </c>
      <c r="D2" s="47" t="s">
        <v>1</v>
      </c>
      <c r="E2" s="48"/>
      <c r="F2" s="49"/>
      <c r="G2" s="50" t="s">
        <v>2</v>
      </c>
      <c r="H2" s="50"/>
      <c r="I2" s="4" t="s">
        <v>3</v>
      </c>
      <c r="J2" s="5"/>
      <c r="K2" s="46" t="s">
        <v>6</v>
      </c>
    </row>
    <row r="3" spans="2:11" ht="44.25" customHeight="1">
      <c r="B3" s="43"/>
      <c r="C3" s="45"/>
      <c r="D3" s="4" t="s">
        <v>14</v>
      </c>
      <c r="E3" s="4" t="s">
        <v>41</v>
      </c>
      <c r="F3" s="4" t="s">
        <v>15</v>
      </c>
      <c r="G3" s="4" t="s">
        <v>14</v>
      </c>
      <c r="H3" s="4" t="s">
        <v>15</v>
      </c>
      <c r="I3" s="4" t="s">
        <v>14</v>
      </c>
      <c r="J3" s="6" t="s">
        <v>4</v>
      </c>
      <c r="K3" s="46"/>
    </row>
    <row r="4" spans="2:11" ht="18">
      <c r="B4" s="43"/>
      <c r="C4" s="45"/>
      <c r="D4" s="3" t="s">
        <v>5</v>
      </c>
      <c r="E4" s="3"/>
      <c r="F4" s="3" t="s">
        <v>5</v>
      </c>
      <c r="G4" s="3" t="s">
        <v>5</v>
      </c>
      <c r="H4" s="3" t="s">
        <v>5</v>
      </c>
      <c r="I4" s="3" t="s">
        <v>5</v>
      </c>
      <c r="J4" s="3" t="s">
        <v>5</v>
      </c>
      <c r="K4" s="46"/>
    </row>
    <row r="5" spans="2:11" s="16" customFormat="1" ht="18">
      <c r="B5" s="13"/>
      <c r="C5" s="14" t="s">
        <v>7</v>
      </c>
      <c r="D5" s="15">
        <f aca="true" t="shared" si="0" ref="D5:J5">D6+D10+D15+D18+D32+D42</f>
        <v>0</v>
      </c>
      <c r="E5" s="15">
        <f>E42</f>
        <v>0</v>
      </c>
      <c r="F5" s="33">
        <f>F18+F35+F42</f>
        <v>197900</v>
      </c>
      <c r="G5" s="33">
        <f>G6+G10+G15+G18</f>
        <v>25000</v>
      </c>
      <c r="H5" s="33">
        <f t="shared" si="0"/>
        <v>0</v>
      </c>
      <c r="I5" s="33">
        <f t="shared" si="0"/>
        <v>0</v>
      </c>
      <c r="J5" s="33">
        <f t="shared" si="0"/>
        <v>0</v>
      </c>
      <c r="K5" s="33">
        <f>K18+K35+K42+K15+K6</f>
        <v>222900</v>
      </c>
    </row>
    <row r="6" spans="2:11" s="16" customFormat="1" ht="18">
      <c r="B6" s="13"/>
      <c r="C6" s="17" t="s">
        <v>20</v>
      </c>
      <c r="D6" s="18">
        <f>D9</f>
        <v>0</v>
      </c>
      <c r="E6" s="18"/>
      <c r="F6" s="34">
        <f>F9</f>
        <v>0</v>
      </c>
      <c r="G6" s="34">
        <f>G7</f>
        <v>25000</v>
      </c>
      <c r="H6" s="34">
        <f>H7</f>
        <v>0</v>
      </c>
      <c r="I6" s="34">
        <f>I7</f>
        <v>0</v>
      </c>
      <c r="J6" s="34">
        <f>J7</f>
        <v>0</v>
      </c>
      <c r="K6" s="34">
        <f>K7</f>
        <v>25000</v>
      </c>
    </row>
    <row r="7" spans="2:11" s="16" customFormat="1" ht="18">
      <c r="B7" s="13"/>
      <c r="C7" s="19" t="s">
        <v>82</v>
      </c>
      <c r="D7" s="20"/>
      <c r="E7" s="20"/>
      <c r="F7" s="35"/>
      <c r="G7" s="35">
        <f>G8+G9</f>
        <v>25000</v>
      </c>
      <c r="H7" s="35">
        <f>H8+H9</f>
        <v>0</v>
      </c>
      <c r="I7" s="35">
        <f>I8+I9</f>
        <v>0</v>
      </c>
      <c r="J7" s="35">
        <f>J8+J9</f>
        <v>0</v>
      </c>
      <c r="K7" s="35">
        <f>K8+K9</f>
        <v>25000</v>
      </c>
    </row>
    <row r="8" spans="2:11" s="16" customFormat="1" ht="18">
      <c r="B8" s="13">
        <v>1</v>
      </c>
      <c r="C8" s="13" t="s">
        <v>83</v>
      </c>
      <c r="D8" s="20"/>
      <c r="E8" s="20"/>
      <c r="F8" s="36"/>
      <c r="G8" s="36">
        <v>12000</v>
      </c>
      <c r="H8" s="36"/>
      <c r="I8" s="36"/>
      <c r="J8" s="36"/>
      <c r="K8" s="36">
        <f aca="true" t="shared" si="1" ref="K8:K118">D8+F8+G8+H8+I8+J8</f>
        <v>12000</v>
      </c>
    </row>
    <row r="9" spans="2:11" s="16" customFormat="1" ht="23.25" customHeight="1">
      <c r="B9" s="13">
        <v>2</v>
      </c>
      <c r="C9" s="22" t="s">
        <v>85</v>
      </c>
      <c r="D9" s="20"/>
      <c r="E9" s="20"/>
      <c r="F9" s="36"/>
      <c r="G9" s="36">
        <v>13000</v>
      </c>
      <c r="H9" s="36"/>
      <c r="I9" s="36"/>
      <c r="J9" s="36"/>
      <c r="K9" s="36">
        <f t="shared" si="1"/>
        <v>13000</v>
      </c>
    </row>
    <row r="10" spans="2:11" s="16" customFormat="1" ht="18" hidden="1">
      <c r="B10" s="13"/>
      <c r="C10" s="17" t="s">
        <v>18</v>
      </c>
      <c r="D10" s="18">
        <f>D12</f>
        <v>0</v>
      </c>
      <c r="E10" s="18"/>
      <c r="F10" s="34">
        <f aca="true" t="shared" si="2" ref="F10:K10">F12</f>
        <v>0</v>
      </c>
      <c r="G10" s="34">
        <f t="shared" si="2"/>
        <v>0</v>
      </c>
      <c r="H10" s="34">
        <f t="shared" si="2"/>
        <v>0</v>
      </c>
      <c r="I10" s="34">
        <f t="shared" si="2"/>
        <v>0</v>
      </c>
      <c r="J10" s="34">
        <f t="shared" si="2"/>
        <v>0</v>
      </c>
      <c r="K10" s="34">
        <f t="shared" si="2"/>
        <v>0</v>
      </c>
    </row>
    <row r="11" spans="2:11" s="16" customFormat="1" ht="18" hidden="1">
      <c r="B11" s="13"/>
      <c r="C11" s="19" t="s">
        <v>19</v>
      </c>
      <c r="D11" s="20"/>
      <c r="E11" s="20"/>
      <c r="F11" s="36"/>
      <c r="G11" s="36"/>
      <c r="H11" s="36"/>
      <c r="I11" s="36"/>
      <c r="J11" s="36"/>
      <c r="K11" s="36">
        <f t="shared" si="1"/>
        <v>0</v>
      </c>
    </row>
    <row r="12" spans="2:11" s="16" customFormat="1" ht="18" hidden="1">
      <c r="B12" s="13"/>
      <c r="C12" s="22" t="s">
        <v>84</v>
      </c>
      <c r="D12" s="20"/>
      <c r="E12" s="20"/>
      <c r="F12" s="37"/>
      <c r="G12" s="36"/>
      <c r="H12" s="36"/>
      <c r="I12" s="36"/>
      <c r="J12" s="36"/>
      <c r="K12" s="36">
        <f t="shared" si="1"/>
        <v>0</v>
      </c>
    </row>
    <row r="13" spans="2:11" s="16" customFormat="1" ht="18" hidden="1">
      <c r="B13" s="13"/>
      <c r="C13" s="22"/>
      <c r="D13" s="20"/>
      <c r="E13" s="20"/>
      <c r="F13" s="36"/>
      <c r="G13" s="36"/>
      <c r="H13" s="36"/>
      <c r="I13" s="36"/>
      <c r="J13" s="36"/>
      <c r="K13" s="36">
        <f t="shared" si="1"/>
        <v>0</v>
      </c>
    </row>
    <row r="14" spans="2:11" s="16" customFormat="1" ht="18" hidden="1">
      <c r="B14" s="13"/>
      <c r="C14" s="22"/>
      <c r="D14" s="20"/>
      <c r="E14" s="20"/>
      <c r="F14" s="36"/>
      <c r="G14" s="36"/>
      <c r="H14" s="36"/>
      <c r="I14" s="36"/>
      <c r="J14" s="36"/>
      <c r="K14" s="36">
        <f t="shared" si="1"/>
        <v>0</v>
      </c>
    </row>
    <row r="15" spans="2:11" s="16" customFormat="1" ht="18" hidden="1">
      <c r="B15" s="13"/>
      <c r="C15" s="17" t="s">
        <v>49</v>
      </c>
      <c r="D15" s="18">
        <f>D17</f>
        <v>0</v>
      </c>
      <c r="E15" s="18"/>
      <c r="F15" s="34">
        <f aca="true" t="shared" si="3" ref="F15:K15">F17</f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</row>
    <row r="16" spans="2:11" s="16" customFormat="1" ht="18" hidden="1">
      <c r="B16" s="13"/>
      <c r="C16" s="19" t="s">
        <v>50</v>
      </c>
      <c r="D16" s="20"/>
      <c r="E16" s="20"/>
      <c r="F16" s="36"/>
      <c r="G16" s="36">
        <f>G17</f>
        <v>0</v>
      </c>
      <c r="H16" s="36"/>
      <c r="I16" s="36"/>
      <c r="J16" s="36"/>
      <c r="K16" s="36">
        <f>K17</f>
        <v>0</v>
      </c>
    </row>
    <row r="17" spans="2:11" s="16" customFormat="1" ht="18" hidden="1">
      <c r="B17" s="13">
        <v>1</v>
      </c>
      <c r="C17" s="13" t="s">
        <v>56</v>
      </c>
      <c r="D17" s="20"/>
      <c r="E17" s="20"/>
      <c r="F17" s="36"/>
      <c r="G17" s="36"/>
      <c r="H17" s="36"/>
      <c r="I17" s="36"/>
      <c r="J17" s="36"/>
      <c r="K17" s="36">
        <f t="shared" si="1"/>
        <v>0</v>
      </c>
    </row>
    <row r="18" spans="2:11" s="16" customFormat="1" ht="18" hidden="1">
      <c r="B18" s="13"/>
      <c r="C18" s="17" t="s">
        <v>21</v>
      </c>
      <c r="D18" s="18">
        <f>D25+D26+D31</f>
        <v>0</v>
      </c>
      <c r="E18" s="18"/>
      <c r="F18" s="34">
        <f>F25+F26+F31+F34</f>
        <v>10000</v>
      </c>
      <c r="G18" s="34">
        <f>G25+G26+G31+G34+G22+G19</f>
        <v>0</v>
      </c>
      <c r="H18" s="34">
        <f>H25+H26+H31+H34</f>
        <v>0</v>
      </c>
      <c r="I18" s="34">
        <f>I25+I26+I31+I34</f>
        <v>0</v>
      </c>
      <c r="J18" s="34">
        <f>J25+J26+J31+J34</f>
        <v>0</v>
      </c>
      <c r="K18" s="34">
        <f>K25+K26+K31+K34+K22+K19</f>
        <v>10000</v>
      </c>
    </row>
    <row r="19" spans="2:11" s="16" customFormat="1" ht="18" hidden="1">
      <c r="B19" s="13"/>
      <c r="C19" s="19" t="s">
        <v>22</v>
      </c>
      <c r="D19" s="23"/>
      <c r="E19" s="23"/>
      <c r="F19" s="38"/>
      <c r="G19" s="38">
        <f>G20</f>
        <v>0</v>
      </c>
      <c r="H19" s="38"/>
      <c r="I19" s="38"/>
      <c r="J19" s="38"/>
      <c r="K19" s="38">
        <f>K20</f>
        <v>0</v>
      </c>
    </row>
    <row r="20" spans="2:11" s="16" customFormat="1" ht="36" hidden="1">
      <c r="B20" s="13">
        <v>2</v>
      </c>
      <c r="C20" s="22" t="s">
        <v>48</v>
      </c>
      <c r="D20" s="23"/>
      <c r="E20" s="23"/>
      <c r="F20" s="38"/>
      <c r="G20" s="39"/>
      <c r="H20" s="38"/>
      <c r="I20" s="38"/>
      <c r="J20" s="38"/>
      <c r="K20" s="39">
        <f>G20</f>
        <v>0</v>
      </c>
    </row>
    <row r="21" spans="2:11" s="16" customFormat="1" ht="18" hidden="1">
      <c r="B21" s="13"/>
      <c r="C21" s="17"/>
      <c r="D21" s="18"/>
      <c r="E21" s="18"/>
      <c r="F21" s="34"/>
      <c r="G21" s="34"/>
      <c r="H21" s="34"/>
      <c r="I21" s="34"/>
      <c r="J21" s="34"/>
      <c r="K21" s="34"/>
    </row>
    <row r="22" spans="2:11" s="26" customFormat="1" ht="18" hidden="1">
      <c r="B22" s="25"/>
      <c r="C22" s="19" t="s">
        <v>23</v>
      </c>
      <c r="D22" s="23"/>
      <c r="E22" s="23"/>
      <c r="F22" s="38"/>
      <c r="G22" s="38">
        <f>G23</f>
        <v>0</v>
      </c>
      <c r="H22" s="38"/>
      <c r="I22" s="38"/>
      <c r="J22" s="38"/>
      <c r="K22" s="35">
        <f>K23</f>
        <v>0</v>
      </c>
    </row>
    <row r="23" spans="2:11" s="26" customFormat="1" ht="18" hidden="1">
      <c r="B23" s="25">
        <v>3</v>
      </c>
      <c r="C23" s="25" t="s">
        <v>47</v>
      </c>
      <c r="D23" s="23"/>
      <c r="E23" s="23"/>
      <c r="F23" s="38"/>
      <c r="G23" s="39"/>
      <c r="H23" s="38"/>
      <c r="I23" s="38"/>
      <c r="J23" s="38"/>
      <c r="K23" s="36">
        <f>G23</f>
        <v>0</v>
      </c>
    </row>
    <row r="24" spans="2:11" s="16" customFormat="1" ht="18">
      <c r="B24" s="13"/>
      <c r="C24" s="19" t="s">
        <v>43</v>
      </c>
      <c r="D24" s="20"/>
      <c r="E24" s="20"/>
      <c r="F24" s="35">
        <f>F25+F34</f>
        <v>10000</v>
      </c>
      <c r="G24" s="35">
        <f>G25+G26</f>
        <v>0</v>
      </c>
      <c r="H24" s="35"/>
      <c r="I24" s="35"/>
      <c r="J24" s="35"/>
      <c r="K24" s="35">
        <f>K25+K26+K34</f>
        <v>10000</v>
      </c>
    </row>
    <row r="25" spans="2:11" s="16" customFormat="1" ht="18">
      <c r="B25" s="13">
        <v>3</v>
      </c>
      <c r="C25" s="22" t="s">
        <v>59</v>
      </c>
      <c r="D25" s="20"/>
      <c r="E25" s="20"/>
      <c r="F25" s="36">
        <v>10000</v>
      </c>
      <c r="G25" s="36"/>
      <c r="H25" s="36"/>
      <c r="I25" s="36"/>
      <c r="J25" s="36"/>
      <c r="K25" s="36">
        <f t="shared" si="1"/>
        <v>10000</v>
      </c>
    </row>
    <row r="26" spans="2:11" s="16" customFormat="1" ht="18" hidden="1">
      <c r="B26" s="13"/>
      <c r="C26" s="22" t="s">
        <v>38</v>
      </c>
      <c r="D26" s="20"/>
      <c r="E26" s="20"/>
      <c r="F26" s="36"/>
      <c r="G26" s="36"/>
      <c r="H26" s="36"/>
      <c r="I26" s="36"/>
      <c r="J26" s="36"/>
      <c r="K26" s="36">
        <f t="shared" si="1"/>
        <v>0</v>
      </c>
    </row>
    <row r="27" spans="2:11" s="16" customFormat="1" ht="18" hidden="1">
      <c r="B27" s="13"/>
      <c r="C27" s="22" t="s">
        <v>38</v>
      </c>
      <c r="D27" s="20"/>
      <c r="E27" s="20"/>
      <c r="F27" s="36"/>
      <c r="G27" s="36"/>
      <c r="H27" s="36"/>
      <c r="I27" s="36"/>
      <c r="J27" s="36"/>
      <c r="K27" s="36">
        <f t="shared" si="1"/>
        <v>0</v>
      </c>
    </row>
    <row r="28" spans="2:11" s="16" customFormat="1" ht="18" hidden="1">
      <c r="B28" s="13"/>
      <c r="C28" s="22" t="s">
        <v>38</v>
      </c>
      <c r="D28" s="20"/>
      <c r="E28" s="20"/>
      <c r="F28" s="36"/>
      <c r="G28" s="36"/>
      <c r="H28" s="36"/>
      <c r="I28" s="36"/>
      <c r="J28" s="36"/>
      <c r="K28" s="36">
        <f t="shared" si="1"/>
        <v>0</v>
      </c>
    </row>
    <row r="29" spans="2:11" s="16" customFormat="1" ht="18" hidden="1">
      <c r="B29" s="13"/>
      <c r="C29" s="22" t="s">
        <v>38</v>
      </c>
      <c r="D29" s="20"/>
      <c r="E29" s="20"/>
      <c r="F29" s="36"/>
      <c r="G29" s="35">
        <f>G30+G31</f>
        <v>0</v>
      </c>
      <c r="H29" s="36"/>
      <c r="I29" s="36"/>
      <c r="J29" s="36"/>
      <c r="K29" s="36">
        <f t="shared" si="1"/>
        <v>0</v>
      </c>
    </row>
    <row r="30" spans="2:11" s="16" customFormat="1" ht="18" hidden="1">
      <c r="B30" s="13"/>
      <c r="C30" s="22" t="s">
        <v>38</v>
      </c>
      <c r="D30" s="20"/>
      <c r="E30" s="20"/>
      <c r="F30" s="36"/>
      <c r="G30" s="36"/>
      <c r="H30" s="36"/>
      <c r="I30" s="36"/>
      <c r="J30" s="36"/>
      <c r="K30" s="36">
        <f t="shared" si="1"/>
        <v>0</v>
      </c>
    </row>
    <row r="31" spans="2:11" s="16" customFormat="1" ht="18" hidden="1">
      <c r="B31" s="13"/>
      <c r="C31" s="22" t="s">
        <v>38</v>
      </c>
      <c r="D31" s="20"/>
      <c r="E31" s="20"/>
      <c r="F31" s="36"/>
      <c r="G31" s="36"/>
      <c r="H31" s="36"/>
      <c r="I31" s="36"/>
      <c r="J31" s="36"/>
      <c r="K31" s="36">
        <f t="shared" si="1"/>
        <v>0</v>
      </c>
    </row>
    <row r="32" spans="2:11" s="16" customFormat="1" ht="18" hidden="1">
      <c r="B32" s="13"/>
      <c r="C32" s="22" t="s">
        <v>38</v>
      </c>
      <c r="D32" s="18">
        <f>D34</f>
        <v>0</v>
      </c>
      <c r="E32" s="18"/>
      <c r="F32" s="34"/>
      <c r="G32" s="34">
        <f>G34</f>
        <v>0</v>
      </c>
      <c r="H32" s="34">
        <f>H34</f>
        <v>0</v>
      </c>
      <c r="I32" s="34">
        <f>I34</f>
        <v>0</v>
      </c>
      <c r="J32" s="34">
        <f>J34</f>
        <v>0</v>
      </c>
      <c r="K32" s="34">
        <f>K34</f>
        <v>0</v>
      </c>
    </row>
    <row r="33" spans="2:11" s="16" customFormat="1" ht="18" hidden="1">
      <c r="B33" s="13"/>
      <c r="D33" s="20"/>
      <c r="E33" s="20"/>
      <c r="F33" s="36"/>
      <c r="G33" s="36"/>
      <c r="H33" s="36"/>
      <c r="I33" s="36"/>
      <c r="J33" s="36"/>
      <c r="K33" s="36">
        <f>K34</f>
        <v>0</v>
      </c>
    </row>
    <row r="34" spans="2:11" s="16" customFormat="1" ht="18" hidden="1">
      <c r="B34" s="13">
        <v>5</v>
      </c>
      <c r="C34" s="22"/>
      <c r="D34" s="20"/>
      <c r="E34" s="20"/>
      <c r="F34" s="36"/>
      <c r="G34" s="36"/>
      <c r="H34" s="36"/>
      <c r="I34" s="36"/>
      <c r="J34" s="36"/>
      <c r="K34" s="36">
        <f t="shared" si="1"/>
        <v>0</v>
      </c>
    </row>
    <row r="35" spans="2:11" s="16" customFormat="1" ht="18">
      <c r="B35" s="13"/>
      <c r="C35" s="17" t="s">
        <v>29</v>
      </c>
      <c r="D35" s="17"/>
      <c r="E35" s="17"/>
      <c r="F35" s="34">
        <f aca="true" t="shared" si="4" ref="F35:K35">F37+F40+F38</f>
        <v>35300</v>
      </c>
      <c r="G35" s="34">
        <f t="shared" si="4"/>
        <v>0</v>
      </c>
      <c r="H35" s="34">
        <f t="shared" si="4"/>
        <v>0</v>
      </c>
      <c r="I35" s="34">
        <f t="shared" si="4"/>
        <v>0</v>
      </c>
      <c r="J35" s="34">
        <f t="shared" si="4"/>
        <v>0</v>
      </c>
      <c r="K35" s="34">
        <f t="shared" si="4"/>
        <v>35300</v>
      </c>
    </row>
    <row r="36" spans="2:11" s="16" customFormat="1" ht="18">
      <c r="B36" s="13"/>
      <c r="C36" s="19" t="s">
        <v>33</v>
      </c>
      <c r="D36" s="20"/>
      <c r="E36" s="20"/>
      <c r="F36" s="35">
        <f>F37</f>
        <v>20300</v>
      </c>
      <c r="G36" s="36"/>
      <c r="H36" s="36"/>
      <c r="I36" s="36"/>
      <c r="J36" s="36"/>
      <c r="K36" s="35">
        <f>K37</f>
        <v>20300</v>
      </c>
    </row>
    <row r="37" spans="2:11" s="16" customFormat="1" ht="18">
      <c r="B37" s="13">
        <v>4</v>
      </c>
      <c r="C37" s="13" t="s">
        <v>70</v>
      </c>
      <c r="D37" s="20"/>
      <c r="E37" s="20"/>
      <c r="F37" s="36">
        <v>20300</v>
      </c>
      <c r="G37" s="36"/>
      <c r="H37" s="36"/>
      <c r="I37" s="36"/>
      <c r="J37" s="36"/>
      <c r="K37" s="36">
        <f t="shared" si="1"/>
        <v>20300</v>
      </c>
    </row>
    <row r="38" spans="2:11" s="16" customFormat="1" ht="36">
      <c r="B38" s="13"/>
      <c r="C38" s="29" t="s">
        <v>74</v>
      </c>
      <c r="D38" s="21"/>
      <c r="E38" s="21"/>
      <c r="F38" s="35">
        <f>F39</f>
        <v>5000</v>
      </c>
      <c r="G38" s="35"/>
      <c r="H38" s="35"/>
      <c r="I38" s="35"/>
      <c r="J38" s="35"/>
      <c r="K38" s="35">
        <f>K39</f>
        <v>5000</v>
      </c>
    </row>
    <row r="39" spans="2:11" s="16" customFormat="1" ht="18">
      <c r="B39" s="13">
        <v>5</v>
      </c>
      <c r="C39" s="13" t="s">
        <v>75</v>
      </c>
      <c r="D39" s="20"/>
      <c r="E39" s="20"/>
      <c r="F39" s="36">
        <v>5000</v>
      </c>
      <c r="G39" s="36"/>
      <c r="H39" s="36"/>
      <c r="I39" s="36"/>
      <c r="J39" s="36"/>
      <c r="K39" s="36">
        <f>F39</f>
        <v>5000</v>
      </c>
    </row>
    <row r="40" spans="2:11" s="16" customFormat="1" ht="18">
      <c r="B40" s="13"/>
      <c r="C40" s="19" t="s">
        <v>68</v>
      </c>
      <c r="D40" s="20"/>
      <c r="E40" s="20"/>
      <c r="F40" s="35">
        <f>F41</f>
        <v>10000</v>
      </c>
      <c r="G40" s="35"/>
      <c r="H40" s="35"/>
      <c r="I40" s="35"/>
      <c r="J40" s="35"/>
      <c r="K40" s="35">
        <f t="shared" si="1"/>
        <v>10000</v>
      </c>
    </row>
    <row r="41" spans="2:11" s="16" customFormat="1" ht="18">
      <c r="B41" s="13">
        <v>6</v>
      </c>
      <c r="C41" s="13" t="s">
        <v>69</v>
      </c>
      <c r="D41" s="20"/>
      <c r="E41" s="20"/>
      <c r="F41" s="36">
        <v>10000</v>
      </c>
      <c r="G41" s="36"/>
      <c r="H41" s="36"/>
      <c r="I41" s="36"/>
      <c r="J41" s="36"/>
      <c r="K41" s="36">
        <f t="shared" si="1"/>
        <v>10000</v>
      </c>
    </row>
    <row r="42" spans="2:11" s="16" customFormat="1" ht="18">
      <c r="B42" s="13"/>
      <c r="C42" s="17" t="s">
        <v>26</v>
      </c>
      <c r="D42" s="18">
        <f>D44</f>
        <v>0</v>
      </c>
      <c r="E42" s="18">
        <f>E43</f>
        <v>0</v>
      </c>
      <c r="F42" s="34">
        <f>F43</f>
        <v>152600</v>
      </c>
      <c r="G42" s="34">
        <f>G44</f>
        <v>0</v>
      </c>
      <c r="H42" s="34">
        <f>H44</f>
        <v>0</v>
      </c>
      <c r="I42" s="34">
        <f>I44</f>
        <v>0</v>
      </c>
      <c r="J42" s="34">
        <f>J44</f>
        <v>0</v>
      </c>
      <c r="K42" s="34">
        <f>K44+K45</f>
        <v>152600</v>
      </c>
    </row>
    <row r="43" spans="2:11" s="16" customFormat="1" ht="18">
      <c r="B43" s="13"/>
      <c r="C43" s="19" t="s">
        <v>27</v>
      </c>
      <c r="D43" s="20"/>
      <c r="E43" s="21">
        <f>E45+E44</f>
        <v>0</v>
      </c>
      <c r="F43" s="35">
        <f>F44+F45</f>
        <v>152600</v>
      </c>
      <c r="G43" s="36"/>
      <c r="H43" s="36"/>
      <c r="I43" s="36"/>
      <c r="J43" s="36"/>
      <c r="K43" s="35">
        <f>K44+K45</f>
        <v>152600</v>
      </c>
    </row>
    <row r="44" spans="2:11" s="16" customFormat="1" ht="18">
      <c r="B44" s="13">
        <v>7</v>
      </c>
      <c r="C44" s="27" t="s">
        <v>86</v>
      </c>
      <c r="D44" s="20"/>
      <c r="E44" s="20"/>
      <c r="F44" s="36">
        <v>52600</v>
      </c>
      <c r="G44" s="36"/>
      <c r="H44" s="36"/>
      <c r="I44" s="36"/>
      <c r="J44" s="36"/>
      <c r="K44" s="36">
        <f>D44+F44+G44+H44+I44+J44+E44</f>
        <v>52600</v>
      </c>
    </row>
    <row r="45" spans="2:11" s="16" customFormat="1" ht="18">
      <c r="B45" s="13">
        <v>8</v>
      </c>
      <c r="C45" s="27" t="s">
        <v>42</v>
      </c>
      <c r="D45" s="20"/>
      <c r="E45" s="20"/>
      <c r="F45" s="36">
        <v>100000</v>
      </c>
      <c r="G45" s="36"/>
      <c r="H45" s="36"/>
      <c r="I45" s="36"/>
      <c r="J45" s="36"/>
      <c r="K45" s="36">
        <f>F45</f>
        <v>100000</v>
      </c>
    </row>
    <row r="46" spans="2:11" s="16" customFormat="1" ht="18">
      <c r="B46" s="13"/>
      <c r="C46" s="14" t="s">
        <v>8</v>
      </c>
      <c r="D46" s="15">
        <f>D47+D54+D69+D94+D110</f>
        <v>0</v>
      </c>
      <c r="E46" s="15"/>
      <c r="F46" s="33">
        <f>F47+F54+F69+F94+F110+F59</f>
        <v>140000</v>
      </c>
      <c r="G46" s="33">
        <f>G47+G54+G69+G94+G110+G63</f>
        <v>31000</v>
      </c>
      <c r="H46" s="33">
        <f>H47+H54+H69+H94+H110+H63</f>
        <v>0</v>
      </c>
      <c r="I46" s="33">
        <f>I47+I54+I69+I94+I110+I63</f>
        <v>0</v>
      </c>
      <c r="J46" s="33">
        <f>J47+J54+J69+J94+J110+J63</f>
        <v>0</v>
      </c>
      <c r="K46" s="33">
        <f>K54+K69+K94+K110+K63+K59</f>
        <v>171000</v>
      </c>
    </row>
    <row r="47" spans="2:11" s="16" customFormat="1" ht="18" hidden="1">
      <c r="B47" s="13"/>
      <c r="C47" s="17" t="s">
        <v>16</v>
      </c>
      <c r="D47" s="18">
        <f>D49+D50</f>
        <v>0</v>
      </c>
      <c r="E47" s="18"/>
      <c r="F47" s="34">
        <f aca="true" t="shared" si="5" ref="F47:K47">F49+F50</f>
        <v>0</v>
      </c>
      <c r="G47" s="34">
        <f t="shared" si="5"/>
        <v>0</v>
      </c>
      <c r="H47" s="34">
        <f t="shared" si="5"/>
        <v>0</v>
      </c>
      <c r="I47" s="34">
        <f t="shared" si="5"/>
        <v>0</v>
      </c>
      <c r="J47" s="34">
        <f t="shared" si="5"/>
        <v>0</v>
      </c>
      <c r="K47" s="34">
        <f t="shared" si="5"/>
        <v>0</v>
      </c>
    </row>
    <row r="48" spans="2:11" s="16" customFormat="1" ht="18" hidden="1">
      <c r="B48" s="13"/>
      <c r="C48" s="19" t="s">
        <v>17</v>
      </c>
      <c r="D48" s="20"/>
      <c r="E48" s="20"/>
      <c r="F48" s="36"/>
      <c r="G48" s="36"/>
      <c r="H48" s="36"/>
      <c r="I48" s="36"/>
      <c r="J48" s="36"/>
      <c r="K48" s="36">
        <f t="shared" si="1"/>
        <v>0</v>
      </c>
    </row>
    <row r="49" spans="2:11" s="16" customFormat="1" ht="18" hidden="1">
      <c r="B49" s="13"/>
      <c r="C49" s="22" t="s">
        <v>13</v>
      </c>
      <c r="D49" s="20"/>
      <c r="E49" s="20"/>
      <c r="F49" s="36"/>
      <c r="G49" s="36"/>
      <c r="H49" s="36"/>
      <c r="I49" s="36"/>
      <c r="J49" s="36"/>
      <c r="K49" s="36">
        <f t="shared" si="1"/>
        <v>0</v>
      </c>
    </row>
    <row r="50" spans="2:11" s="16" customFormat="1" ht="18" hidden="1">
      <c r="B50" s="13"/>
      <c r="C50" s="22"/>
      <c r="D50" s="20"/>
      <c r="E50" s="20"/>
      <c r="F50" s="36"/>
      <c r="G50" s="36"/>
      <c r="H50" s="36"/>
      <c r="I50" s="36"/>
      <c r="J50" s="36"/>
      <c r="K50" s="36">
        <f t="shared" si="1"/>
        <v>0</v>
      </c>
    </row>
    <row r="51" spans="2:11" s="16" customFormat="1" ht="18" hidden="1">
      <c r="B51" s="13"/>
      <c r="C51" s="13"/>
      <c r="D51" s="20"/>
      <c r="E51" s="20"/>
      <c r="F51" s="36"/>
      <c r="G51" s="36"/>
      <c r="H51" s="36"/>
      <c r="I51" s="36"/>
      <c r="J51" s="36"/>
      <c r="K51" s="36">
        <f t="shared" si="1"/>
        <v>0</v>
      </c>
    </row>
    <row r="52" spans="2:11" s="16" customFormat="1" ht="18" hidden="1">
      <c r="B52" s="13"/>
      <c r="C52" s="17" t="s">
        <v>52</v>
      </c>
      <c r="D52" s="28"/>
      <c r="E52" s="28"/>
      <c r="F52" s="40"/>
      <c r="G52" s="40"/>
      <c r="H52" s="40">
        <f>H53</f>
        <v>0</v>
      </c>
      <c r="I52" s="40"/>
      <c r="J52" s="40"/>
      <c r="K52" s="40">
        <f>K53</f>
        <v>0</v>
      </c>
    </row>
    <row r="53" spans="2:11" s="16" customFormat="1" ht="18" hidden="1">
      <c r="B53" s="13"/>
      <c r="C53" s="13"/>
      <c r="D53" s="20"/>
      <c r="E53" s="20"/>
      <c r="F53" s="36"/>
      <c r="G53" s="36"/>
      <c r="H53" s="39"/>
      <c r="I53" s="36"/>
      <c r="J53" s="36"/>
      <c r="K53" s="36"/>
    </row>
    <row r="54" spans="2:11" s="16" customFormat="1" ht="18" hidden="1">
      <c r="B54" s="13"/>
      <c r="C54" s="13"/>
      <c r="D54" s="18">
        <f>D56+D58</f>
        <v>0</v>
      </c>
      <c r="E54" s="18"/>
      <c r="F54" s="34">
        <f aca="true" t="shared" si="6" ref="F54:K54">F56+F58</f>
        <v>0</v>
      </c>
      <c r="G54" s="34">
        <f t="shared" si="6"/>
        <v>0</v>
      </c>
      <c r="H54" s="34">
        <f t="shared" si="6"/>
        <v>0</v>
      </c>
      <c r="I54" s="34">
        <f t="shared" si="6"/>
        <v>0</v>
      </c>
      <c r="J54" s="34">
        <f t="shared" si="6"/>
        <v>0</v>
      </c>
      <c r="K54" s="34">
        <f t="shared" si="6"/>
        <v>0</v>
      </c>
    </row>
    <row r="55" spans="2:11" s="16" customFormat="1" ht="18" hidden="1">
      <c r="B55" s="13"/>
      <c r="C55" s="13"/>
      <c r="D55" s="20"/>
      <c r="E55" s="20"/>
      <c r="F55" s="35">
        <f>F58</f>
        <v>0</v>
      </c>
      <c r="G55" s="35">
        <f>G56</f>
        <v>0</v>
      </c>
      <c r="H55" s="35"/>
      <c r="I55" s="35"/>
      <c r="J55" s="35"/>
      <c r="K55" s="35">
        <f t="shared" si="1"/>
        <v>0</v>
      </c>
    </row>
    <row r="56" spans="2:11" s="16" customFormat="1" ht="18" hidden="1">
      <c r="B56" s="13">
        <v>9</v>
      </c>
      <c r="C56" s="22"/>
      <c r="D56" s="20"/>
      <c r="E56" s="20"/>
      <c r="F56" s="36"/>
      <c r="G56" s="41"/>
      <c r="H56" s="36"/>
      <c r="I56" s="36"/>
      <c r="J56" s="36"/>
      <c r="K56" s="36">
        <f t="shared" si="1"/>
        <v>0</v>
      </c>
    </row>
    <row r="57" spans="2:11" s="16" customFormat="1" ht="18" hidden="1">
      <c r="B57" s="13"/>
      <c r="C57" s="13"/>
      <c r="D57" s="20"/>
      <c r="E57" s="20"/>
      <c r="F57" s="36"/>
      <c r="G57" s="36"/>
      <c r="H57" s="36"/>
      <c r="I57" s="36"/>
      <c r="J57" s="36"/>
      <c r="K57" s="36">
        <f t="shared" si="1"/>
        <v>0</v>
      </c>
    </row>
    <row r="58" spans="2:11" s="16" customFormat="1" ht="18" hidden="1">
      <c r="B58" s="13">
        <v>7</v>
      </c>
      <c r="C58" s="22"/>
      <c r="D58" s="20"/>
      <c r="E58" s="20"/>
      <c r="F58" s="36"/>
      <c r="G58" s="36"/>
      <c r="H58" s="36"/>
      <c r="I58" s="36"/>
      <c r="J58" s="36"/>
      <c r="K58" s="36">
        <f t="shared" si="1"/>
        <v>0</v>
      </c>
    </row>
    <row r="59" spans="2:11" s="16" customFormat="1" ht="18">
      <c r="B59" s="13"/>
      <c r="C59" s="17" t="s">
        <v>76</v>
      </c>
      <c r="D59" s="28"/>
      <c r="E59" s="28"/>
      <c r="F59" s="34">
        <f aca="true" t="shared" si="7" ref="F59:K59">F60</f>
        <v>30000</v>
      </c>
      <c r="G59" s="34">
        <f t="shared" si="7"/>
        <v>0</v>
      </c>
      <c r="H59" s="34">
        <f t="shared" si="7"/>
        <v>0</v>
      </c>
      <c r="I59" s="34">
        <f t="shared" si="7"/>
        <v>0</v>
      </c>
      <c r="J59" s="34">
        <f t="shared" si="7"/>
        <v>0</v>
      </c>
      <c r="K59" s="34">
        <f t="shared" si="7"/>
        <v>30000</v>
      </c>
    </row>
    <row r="60" spans="2:11" s="16" customFormat="1" ht="18">
      <c r="B60" s="13"/>
      <c r="C60" s="19" t="s">
        <v>66</v>
      </c>
      <c r="D60" s="20"/>
      <c r="E60" s="20"/>
      <c r="F60" s="35">
        <f>F62+F61</f>
        <v>30000</v>
      </c>
      <c r="G60" s="35"/>
      <c r="H60" s="35"/>
      <c r="I60" s="35"/>
      <c r="J60" s="35"/>
      <c r="K60" s="35">
        <f>K62+K61</f>
        <v>30000</v>
      </c>
    </row>
    <row r="61" spans="2:11" s="16" customFormat="1" ht="18" hidden="1">
      <c r="B61" s="13">
        <v>9</v>
      </c>
      <c r="C61" s="22"/>
      <c r="D61" s="20"/>
      <c r="E61" s="20"/>
      <c r="F61" s="36"/>
      <c r="G61" s="35"/>
      <c r="H61" s="35"/>
      <c r="I61" s="35"/>
      <c r="J61" s="35"/>
      <c r="K61" s="36">
        <f>F61</f>
        <v>0</v>
      </c>
    </row>
    <row r="62" spans="2:11" s="16" customFormat="1" ht="18">
      <c r="B62" s="13">
        <v>9</v>
      </c>
      <c r="C62" s="22" t="s">
        <v>67</v>
      </c>
      <c r="D62" s="20"/>
      <c r="E62" s="20"/>
      <c r="F62" s="36">
        <v>30000</v>
      </c>
      <c r="G62" s="36"/>
      <c r="H62" s="36"/>
      <c r="I62" s="36"/>
      <c r="J62" s="36"/>
      <c r="K62" s="36">
        <f>F62</f>
        <v>30000</v>
      </c>
    </row>
    <row r="63" spans="2:11" s="16" customFormat="1" ht="18">
      <c r="B63" s="13"/>
      <c r="C63" s="17" t="s">
        <v>20</v>
      </c>
      <c r="D63" s="20"/>
      <c r="E63" s="20"/>
      <c r="F63" s="42"/>
      <c r="G63" s="34">
        <f>G64</f>
        <v>6000</v>
      </c>
      <c r="H63" s="34">
        <f>H64</f>
        <v>0</v>
      </c>
      <c r="I63" s="34">
        <f>I64</f>
        <v>0</v>
      </c>
      <c r="J63" s="34">
        <f>J64</f>
        <v>0</v>
      </c>
      <c r="K63" s="34">
        <f>K64</f>
        <v>6000</v>
      </c>
    </row>
    <row r="64" spans="2:11" s="16" customFormat="1" ht="18">
      <c r="B64" s="13"/>
      <c r="C64" s="29" t="s">
        <v>77</v>
      </c>
      <c r="D64" s="20"/>
      <c r="E64" s="20"/>
      <c r="F64" s="36"/>
      <c r="G64" s="35">
        <f>G65+G66+G67+G68</f>
        <v>6000</v>
      </c>
      <c r="H64" s="35">
        <f>H65+H66+H67+H68</f>
        <v>0</v>
      </c>
      <c r="I64" s="35">
        <f>I65+I66+I67+I68</f>
        <v>0</v>
      </c>
      <c r="J64" s="35">
        <f>J65+J66+J67+J68</f>
        <v>0</v>
      </c>
      <c r="K64" s="35">
        <f>K65+K66+K67+K68</f>
        <v>6000</v>
      </c>
    </row>
    <row r="65" spans="2:11" s="16" customFormat="1" ht="18">
      <c r="B65" s="13">
        <v>10</v>
      </c>
      <c r="C65" s="22" t="s">
        <v>78</v>
      </c>
      <c r="D65" s="20"/>
      <c r="E65" s="20"/>
      <c r="F65" s="36"/>
      <c r="G65" s="36">
        <v>1000</v>
      </c>
      <c r="H65" s="36"/>
      <c r="I65" s="36"/>
      <c r="J65" s="36"/>
      <c r="K65" s="36">
        <f>G65</f>
        <v>1000</v>
      </c>
    </row>
    <row r="66" spans="2:11" s="16" customFormat="1" ht="18">
      <c r="B66" s="13">
        <v>11</v>
      </c>
      <c r="C66" s="22" t="s">
        <v>81</v>
      </c>
      <c r="D66" s="20"/>
      <c r="E66" s="20"/>
      <c r="F66" s="36"/>
      <c r="G66" s="36">
        <v>2000</v>
      </c>
      <c r="H66" s="36"/>
      <c r="I66" s="36"/>
      <c r="J66" s="36"/>
      <c r="K66" s="36">
        <f>G66</f>
        <v>2000</v>
      </c>
    </row>
    <row r="67" spans="2:11" s="16" customFormat="1" ht="18">
      <c r="B67" s="13">
        <v>12</v>
      </c>
      <c r="C67" s="22" t="s">
        <v>80</v>
      </c>
      <c r="D67" s="20"/>
      <c r="E67" s="20"/>
      <c r="F67" s="36"/>
      <c r="G67" s="36">
        <v>2000</v>
      </c>
      <c r="H67" s="36"/>
      <c r="I67" s="36"/>
      <c r="J67" s="36"/>
      <c r="K67" s="36">
        <f>G67</f>
        <v>2000</v>
      </c>
    </row>
    <row r="68" spans="2:11" s="16" customFormat="1" ht="18">
      <c r="B68" s="13">
        <v>13</v>
      </c>
      <c r="C68" s="22" t="s">
        <v>79</v>
      </c>
      <c r="D68" s="20"/>
      <c r="E68" s="20"/>
      <c r="F68" s="36"/>
      <c r="G68" s="36">
        <v>1000</v>
      </c>
      <c r="H68" s="36"/>
      <c r="I68" s="36"/>
      <c r="J68" s="36"/>
      <c r="K68" s="36">
        <f>G68</f>
        <v>1000</v>
      </c>
    </row>
    <row r="69" spans="2:11" s="16" customFormat="1" ht="18">
      <c r="B69" s="13"/>
      <c r="C69" s="17" t="s">
        <v>21</v>
      </c>
      <c r="D69" s="18">
        <f>D72+D76+D77+D79+D85+D89+D93</f>
        <v>0</v>
      </c>
      <c r="E69" s="18"/>
      <c r="F69" s="34">
        <f>F72+F76+F77+F79+F85+F89+F93</f>
        <v>0</v>
      </c>
      <c r="G69" s="34">
        <f>G81</f>
        <v>25000</v>
      </c>
      <c r="H69" s="34">
        <f>H81</f>
        <v>0</v>
      </c>
      <c r="I69" s="34">
        <f>I81</f>
        <v>0</v>
      </c>
      <c r="J69" s="34">
        <f>J81</f>
        <v>0</v>
      </c>
      <c r="K69" s="34">
        <f>K81</f>
        <v>25000</v>
      </c>
    </row>
    <row r="70" spans="2:11" s="16" customFormat="1" ht="18" hidden="1">
      <c r="B70" s="13"/>
      <c r="C70" s="19" t="s">
        <v>22</v>
      </c>
      <c r="D70" s="20"/>
      <c r="E70" s="20"/>
      <c r="F70" s="36"/>
      <c r="G70" s="35">
        <f>G72+G76+G77+G79</f>
        <v>0</v>
      </c>
      <c r="H70" s="36"/>
      <c r="I70" s="36"/>
      <c r="J70" s="36"/>
      <c r="K70" s="36">
        <f t="shared" si="1"/>
        <v>0</v>
      </c>
    </row>
    <row r="71" spans="2:11" s="16" customFormat="1" ht="18" hidden="1">
      <c r="B71" s="13"/>
      <c r="C71" s="22"/>
      <c r="D71" s="20"/>
      <c r="E71" s="20"/>
      <c r="F71" s="36"/>
      <c r="G71" s="36"/>
      <c r="H71" s="36"/>
      <c r="I71" s="36"/>
      <c r="J71" s="36"/>
      <c r="K71" s="36">
        <f t="shared" si="1"/>
        <v>0</v>
      </c>
    </row>
    <row r="72" spans="2:11" s="16" customFormat="1" ht="18" hidden="1">
      <c r="B72" s="13"/>
      <c r="C72" s="22" t="s">
        <v>35</v>
      </c>
      <c r="D72" s="20"/>
      <c r="E72" s="20"/>
      <c r="F72" s="36"/>
      <c r="G72" s="36"/>
      <c r="H72" s="36"/>
      <c r="I72" s="36"/>
      <c r="J72" s="36"/>
      <c r="K72" s="36">
        <f t="shared" si="1"/>
        <v>0</v>
      </c>
    </row>
    <row r="73" spans="2:11" s="16" customFormat="1" ht="18" hidden="1">
      <c r="B73" s="13"/>
      <c r="C73" s="22"/>
      <c r="D73" s="20"/>
      <c r="E73" s="20"/>
      <c r="F73" s="36"/>
      <c r="G73" s="36"/>
      <c r="H73" s="36"/>
      <c r="I73" s="36"/>
      <c r="J73" s="36"/>
      <c r="K73" s="36">
        <f t="shared" si="1"/>
        <v>0</v>
      </c>
    </row>
    <row r="74" spans="2:11" s="16" customFormat="1" ht="18" hidden="1">
      <c r="B74" s="13"/>
      <c r="C74" s="22"/>
      <c r="D74" s="20"/>
      <c r="E74" s="20"/>
      <c r="F74" s="36"/>
      <c r="G74" s="36"/>
      <c r="H74" s="36"/>
      <c r="I74" s="36"/>
      <c r="J74" s="36"/>
      <c r="K74" s="36">
        <f t="shared" si="1"/>
        <v>0</v>
      </c>
    </row>
    <row r="75" spans="2:11" s="16" customFormat="1" ht="18" hidden="1">
      <c r="B75" s="13"/>
      <c r="C75" s="22"/>
      <c r="D75" s="20"/>
      <c r="E75" s="20"/>
      <c r="F75" s="36"/>
      <c r="G75" s="36"/>
      <c r="H75" s="36"/>
      <c r="I75" s="36"/>
      <c r="J75" s="36"/>
      <c r="K75" s="36">
        <f t="shared" si="1"/>
        <v>0</v>
      </c>
    </row>
    <row r="76" spans="2:11" s="16" customFormat="1" ht="18" hidden="1">
      <c r="B76" s="13"/>
      <c r="C76" s="22" t="s">
        <v>10</v>
      </c>
      <c r="D76" s="20"/>
      <c r="E76" s="20"/>
      <c r="F76" s="36"/>
      <c r="G76" s="36"/>
      <c r="H76" s="36"/>
      <c r="I76" s="36"/>
      <c r="J76" s="36"/>
      <c r="K76" s="36">
        <f t="shared" si="1"/>
        <v>0</v>
      </c>
    </row>
    <row r="77" spans="2:11" s="16" customFormat="1" ht="18" hidden="1">
      <c r="B77" s="13"/>
      <c r="C77" s="22" t="s">
        <v>11</v>
      </c>
      <c r="D77" s="20"/>
      <c r="E77" s="20"/>
      <c r="F77" s="36"/>
      <c r="G77" s="36"/>
      <c r="H77" s="36"/>
      <c r="I77" s="36"/>
      <c r="J77" s="36"/>
      <c r="K77" s="36">
        <f t="shared" si="1"/>
        <v>0</v>
      </c>
    </row>
    <row r="78" spans="2:11" s="16" customFormat="1" ht="18" hidden="1">
      <c r="B78" s="13"/>
      <c r="C78" s="22"/>
      <c r="D78" s="20"/>
      <c r="E78" s="20"/>
      <c r="F78" s="36"/>
      <c r="G78" s="36"/>
      <c r="H78" s="36"/>
      <c r="I78" s="36"/>
      <c r="J78" s="36"/>
      <c r="K78" s="36">
        <f t="shared" si="1"/>
        <v>0</v>
      </c>
    </row>
    <row r="79" spans="2:11" s="16" customFormat="1" ht="36" hidden="1">
      <c r="B79" s="13"/>
      <c r="C79" s="22" t="s">
        <v>12</v>
      </c>
      <c r="D79" s="20"/>
      <c r="E79" s="20"/>
      <c r="F79" s="36"/>
      <c r="G79" s="36"/>
      <c r="H79" s="36"/>
      <c r="I79" s="36"/>
      <c r="J79" s="36"/>
      <c r="K79" s="36">
        <f t="shared" si="1"/>
        <v>0</v>
      </c>
    </row>
    <row r="80" spans="2:11" s="16" customFormat="1" ht="18" hidden="1">
      <c r="B80" s="13"/>
      <c r="C80" s="22"/>
      <c r="D80" s="20"/>
      <c r="E80" s="20"/>
      <c r="F80" s="36"/>
      <c r="G80" s="36"/>
      <c r="H80" s="36"/>
      <c r="I80" s="36"/>
      <c r="J80" s="36"/>
      <c r="K80" s="36">
        <f t="shared" si="1"/>
        <v>0</v>
      </c>
    </row>
    <row r="81" spans="2:11" s="16" customFormat="1" ht="18">
      <c r="B81" s="13"/>
      <c r="C81" s="29" t="s">
        <v>71</v>
      </c>
      <c r="D81" s="20"/>
      <c r="E81" s="20"/>
      <c r="F81" s="36"/>
      <c r="G81" s="35">
        <f>G82</f>
        <v>25000</v>
      </c>
      <c r="H81" s="35"/>
      <c r="I81" s="35"/>
      <c r="J81" s="35"/>
      <c r="K81" s="35">
        <f t="shared" si="1"/>
        <v>25000</v>
      </c>
    </row>
    <row r="82" spans="2:11" s="16" customFormat="1" ht="18">
      <c r="B82" s="13">
        <v>14</v>
      </c>
      <c r="C82" s="22" t="s">
        <v>87</v>
      </c>
      <c r="D82" s="20"/>
      <c r="E82" s="20"/>
      <c r="F82" s="36"/>
      <c r="G82" s="39">
        <v>25000</v>
      </c>
      <c r="H82" s="36"/>
      <c r="I82" s="36"/>
      <c r="J82" s="36"/>
      <c r="K82" s="36">
        <f t="shared" si="1"/>
        <v>25000</v>
      </c>
    </row>
    <row r="83" spans="2:11" s="16" customFormat="1" ht="18" hidden="1">
      <c r="B83" s="13"/>
      <c r="C83" s="19" t="s">
        <v>23</v>
      </c>
      <c r="D83" s="20"/>
      <c r="E83" s="20"/>
      <c r="F83" s="36"/>
      <c r="G83" s="35">
        <f>G85+G89</f>
        <v>0</v>
      </c>
      <c r="H83" s="36"/>
      <c r="I83" s="36"/>
      <c r="J83" s="36"/>
      <c r="K83" s="36">
        <f t="shared" si="1"/>
        <v>0</v>
      </c>
    </row>
    <row r="84" spans="2:11" s="16" customFormat="1" ht="18" hidden="1">
      <c r="B84" s="13"/>
      <c r="C84" s="13"/>
      <c r="D84" s="20"/>
      <c r="E84" s="20"/>
      <c r="F84" s="36"/>
      <c r="G84" s="36"/>
      <c r="H84" s="36"/>
      <c r="I84" s="36"/>
      <c r="J84" s="36"/>
      <c r="K84" s="36">
        <f t="shared" si="1"/>
        <v>0</v>
      </c>
    </row>
    <row r="85" spans="2:11" s="16" customFormat="1" ht="36" hidden="1">
      <c r="B85" s="13">
        <v>11</v>
      </c>
      <c r="C85" s="22" t="s">
        <v>36</v>
      </c>
      <c r="D85" s="20"/>
      <c r="E85" s="20"/>
      <c r="F85" s="36"/>
      <c r="G85" s="36"/>
      <c r="H85" s="36"/>
      <c r="I85" s="36"/>
      <c r="J85" s="36"/>
      <c r="K85" s="36">
        <f t="shared" si="1"/>
        <v>0</v>
      </c>
    </row>
    <row r="86" spans="2:11" s="16" customFormat="1" ht="18" hidden="1">
      <c r="B86" s="13"/>
      <c r="C86" s="22"/>
      <c r="D86" s="20"/>
      <c r="E86" s="20"/>
      <c r="F86" s="36"/>
      <c r="G86" s="36"/>
      <c r="H86" s="36"/>
      <c r="I86" s="36"/>
      <c r="J86" s="36"/>
      <c r="K86" s="36">
        <f t="shared" si="1"/>
        <v>0</v>
      </c>
    </row>
    <row r="87" spans="2:11" s="16" customFormat="1" ht="18" hidden="1">
      <c r="B87" s="13"/>
      <c r="C87" s="22"/>
      <c r="D87" s="20"/>
      <c r="E87" s="20"/>
      <c r="F87" s="36"/>
      <c r="G87" s="36"/>
      <c r="H87" s="36"/>
      <c r="I87" s="36"/>
      <c r="J87" s="36"/>
      <c r="K87" s="36">
        <f t="shared" si="1"/>
        <v>0</v>
      </c>
    </row>
    <row r="88" spans="2:11" s="16" customFormat="1" ht="18" hidden="1">
      <c r="B88" s="13"/>
      <c r="C88" s="22"/>
      <c r="D88" s="20"/>
      <c r="E88" s="20"/>
      <c r="F88" s="36"/>
      <c r="G88" s="36"/>
      <c r="H88" s="36"/>
      <c r="I88" s="36"/>
      <c r="J88" s="36"/>
      <c r="K88" s="36">
        <f t="shared" si="1"/>
        <v>0</v>
      </c>
    </row>
    <row r="89" spans="2:11" s="16" customFormat="1" ht="36" hidden="1">
      <c r="B89" s="13">
        <v>12</v>
      </c>
      <c r="C89" s="22" t="s">
        <v>37</v>
      </c>
      <c r="D89" s="20"/>
      <c r="E89" s="20"/>
      <c r="F89" s="36"/>
      <c r="G89" s="36"/>
      <c r="H89" s="36"/>
      <c r="I89" s="36"/>
      <c r="J89" s="36"/>
      <c r="K89" s="36">
        <f t="shared" si="1"/>
        <v>0</v>
      </c>
    </row>
    <row r="90" spans="2:11" s="16" customFormat="1" ht="18" hidden="1">
      <c r="B90" s="13"/>
      <c r="C90" s="22"/>
      <c r="D90" s="20"/>
      <c r="E90" s="20"/>
      <c r="F90" s="36"/>
      <c r="G90" s="36"/>
      <c r="H90" s="36"/>
      <c r="I90" s="36"/>
      <c r="J90" s="36"/>
      <c r="K90" s="36">
        <f t="shared" si="1"/>
        <v>0</v>
      </c>
    </row>
    <row r="91" spans="2:11" s="16" customFormat="1" ht="18" hidden="1">
      <c r="B91" s="13"/>
      <c r="C91" s="22"/>
      <c r="D91" s="20"/>
      <c r="E91" s="20"/>
      <c r="F91" s="36"/>
      <c r="G91" s="36"/>
      <c r="H91" s="36"/>
      <c r="I91" s="36"/>
      <c r="J91" s="36"/>
      <c r="K91" s="36">
        <f t="shared" si="1"/>
        <v>0</v>
      </c>
    </row>
    <row r="92" spans="2:11" s="16" customFormat="1" ht="18" hidden="1">
      <c r="B92" s="13"/>
      <c r="C92" s="19" t="s">
        <v>28</v>
      </c>
      <c r="D92" s="20"/>
      <c r="E92" s="20"/>
      <c r="F92" s="35">
        <f>F93</f>
        <v>0</v>
      </c>
      <c r="G92" s="36"/>
      <c r="H92" s="35"/>
      <c r="I92" s="36"/>
      <c r="J92" s="36"/>
      <c r="K92" s="35">
        <f t="shared" si="1"/>
        <v>0</v>
      </c>
    </row>
    <row r="93" spans="2:11" s="16" customFormat="1" ht="36" hidden="1">
      <c r="B93" s="13">
        <v>13</v>
      </c>
      <c r="C93" s="22" t="s">
        <v>53</v>
      </c>
      <c r="D93" s="20"/>
      <c r="E93" s="20"/>
      <c r="F93" s="36"/>
      <c r="G93" s="36"/>
      <c r="H93" s="36"/>
      <c r="I93" s="36"/>
      <c r="J93" s="36"/>
      <c r="K93" s="36">
        <f t="shared" si="1"/>
        <v>0</v>
      </c>
    </row>
    <row r="94" spans="2:11" s="16" customFormat="1" ht="45" customHeight="1">
      <c r="B94" s="13"/>
      <c r="C94" s="30" t="s">
        <v>24</v>
      </c>
      <c r="D94" s="18">
        <f>D96+D101</f>
        <v>0</v>
      </c>
      <c r="E94" s="18"/>
      <c r="F94" s="34">
        <f>F95+F104</f>
        <v>90000</v>
      </c>
      <c r="G94" s="34">
        <f>G95+G104</f>
        <v>0</v>
      </c>
      <c r="H94" s="34">
        <f>H95+H104</f>
        <v>0</v>
      </c>
      <c r="I94" s="34">
        <f>I96+I101</f>
        <v>0</v>
      </c>
      <c r="J94" s="34">
        <f>J96+J101</f>
        <v>0</v>
      </c>
      <c r="K94" s="34">
        <f>K95+K104</f>
        <v>90000</v>
      </c>
    </row>
    <row r="95" spans="2:11" s="16" customFormat="1" ht="18">
      <c r="B95" s="13"/>
      <c r="C95" s="19" t="s">
        <v>32</v>
      </c>
      <c r="D95" s="20"/>
      <c r="E95" s="20"/>
      <c r="F95" s="35">
        <f>F96+F99+F103+F98</f>
        <v>15000</v>
      </c>
      <c r="G95" s="35">
        <f>G96+G99+G103</f>
        <v>0</v>
      </c>
      <c r="H95" s="35">
        <f>H96+H99+H103</f>
        <v>0</v>
      </c>
      <c r="I95" s="35"/>
      <c r="J95" s="35"/>
      <c r="K95" s="35">
        <f>K96+K99+K103+K98</f>
        <v>15000</v>
      </c>
    </row>
    <row r="96" spans="2:11" s="16" customFormat="1" ht="54" hidden="1">
      <c r="B96" s="13">
        <v>14</v>
      </c>
      <c r="C96" s="22" t="s">
        <v>40</v>
      </c>
      <c r="D96" s="20"/>
      <c r="E96" s="20"/>
      <c r="F96" s="36"/>
      <c r="G96" s="36"/>
      <c r="H96" s="36"/>
      <c r="I96" s="36"/>
      <c r="J96" s="36"/>
      <c r="K96" s="36">
        <f t="shared" si="1"/>
        <v>0</v>
      </c>
    </row>
    <row r="97" spans="2:11" s="16" customFormat="1" ht="18" hidden="1">
      <c r="B97" s="13"/>
      <c r="C97" s="19"/>
      <c r="D97" s="20"/>
      <c r="E97" s="20"/>
      <c r="F97" s="36"/>
      <c r="G97" s="36"/>
      <c r="H97" s="36"/>
      <c r="I97" s="36"/>
      <c r="J97" s="36"/>
      <c r="K97" s="36">
        <f t="shared" si="1"/>
        <v>0</v>
      </c>
    </row>
    <row r="98" spans="2:11" s="16" customFormat="1" ht="57" customHeight="1">
      <c r="B98" s="13">
        <v>15</v>
      </c>
      <c r="C98" s="22" t="s">
        <v>72</v>
      </c>
      <c r="D98" s="20"/>
      <c r="E98" s="20"/>
      <c r="F98" s="36">
        <v>5000</v>
      </c>
      <c r="G98" s="36"/>
      <c r="H98" s="36"/>
      <c r="I98" s="36"/>
      <c r="J98" s="36"/>
      <c r="K98" s="36">
        <f t="shared" si="1"/>
        <v>5000</v>
      </c>
    </row>
    <row r="99" spans="2:11" s="16" customFormat="1" ht="59.25" customHeight="1">
      <c r="B99" s="13">
        <v>16</v>
      </c>
      <c r="C99" s="22" t="s">
        <v>73</v>
      </c>
      <c r="D99" s="20"/>
      <c r="E99" s="20"/>
      <c r="F99" s="36">
        <v>10000</v>
      </c>
      <c r="G99" s="36"/>
      <c r="H99" s="36"/>
      <c r="I99" s="36"/>
      <c r="J99" s="36"/>
      <c r="K99" s="36">
        <f t="shared" si="1"/>
        <v>10000</v>
      </c>
    </row>
    <row r="100" spans="2:11" s="16" customFormat="1" ht="18" hidden="1">
      <c r="B100" s="13"/>
      <c r="C100" s="22"/>
      <c r="D100" s="20"/>
      <c r="E100" s="20"/>
      <c r="F100" s="36"/>
      <c r="G100" s="36"/>
      <c r="H100" s="36"/>
      <c r="I100" s="36"/>
      <c r="J100" s="36"/>
      <c r="K100" s="36"/>
    </row>
    <row r="101" spans="2:11" s="16" customFormat="1" ht="18" hidden="1">
      <c r="B101" s="13"/>
      <c r="C101" s="22"/>
      <c r="D101" s="20"/>
      <c r="E101" s="20"/>
      <c r="F101" s="36"/>
      <c r="G101" s="36"/>
      <c r="H101" s="36"/>
      <c r="I101" s="36"/>
      <c r="J101" s="36"/>
      <c r="K101" s="36"/>
    </row>
    <row r="102" spans="2:11" s="16" customFormat="1" ht="18" hidden="1">
      <c r="B102" s="13"/>
      <c r="C102" s="22"/>
      <c r="D102" s="20"/>
      <c r="E102" s="20"/>
      <c r="F102" s="36"/>
      <c r="G102" s="36"/>
      <c r="H102" s="36"/>
      <c r="I102" s="36"/>
      <c r="J102" s="36"/>
      <c r="K102" s="36"/>
    </row>
    <row r="103" spans="2:11" s="16" customFormat="1" ht="18" hidden="1">
      <c r="B103" s="13"/>
      <c r="C103" s="22"/>
      <c r="D103" s="20"/>
      <c r="E103" s="20"/>
      <c r="F103" s="36"/>
      <c r="G103" s="36"/>
      <c r="H103" s="36"/>
      <c r="I103" s="36"/>
      <c r="J103" s="36"/>
      <c r="K103" s="36"/>
    </row>
    <row r="104" spans="2:11" s="16" customFormat="1" ht="36">
      <c r="B104" s="13"/>
      <c r="C104" s="29" t="s">
        <v>45</v>
      </c>
      <c r="D104" s="20"/>
      <c r="E104" s="20"/>
      <c r="F104" s="35">
        <f>F107+F105+F106+F109+F108</f>
        <v>75000</v>
      </c>
      <c r="G104" s="35">
        <f>G107</f>
        <v>0</v>
      </c>
      <c r="H104" s="35">
        <f>H105+H106</f>
        <v>0</v>
      </c>
      <c r="I104" s="35"/>
      <c r="J104" s="35"/>
      <c r="K104" s="35">
        <f>D104+F104+G104+H104+I104+J104</f>
        <v>75000</v>
      </c>
    </row>
    <row r="105" spans="2:11" s="16" customFormat="1" ht="18">
      <c r="B105" s="13">
        <v>17</v>
      </c>
      <c r="C105" s="22" t="s">
        <v>60</v>
      </c>
      <c r="D105" s="20"/>
      <c r="E105" s="20"/>
      <c r="F105" s="36">
        <v>20000</v>
      </c>
      <c r="G105" s="35"/>
      <c r="H105" s="36"/>
      <c r="I105" s="35"/>
      <c r="J105" s="35"/>
      <c r="K105" s="36">
        <f t="shared" si="1"/>
        <v>20000</v>
      </c>
    </row>
    <row r="106" spans="2:11" s="16" customFormat="1" ht="18">
      <c r="B106" s="13">
        <v>18</v>
      </c>
      <c r="C106" s="22" t="s">
        <v>61</v>
      </c>
      <c r="D106" s="20"/>
      <c r="E106" s="20"/>
      <c r="F106" s="36">
        <v>20000</v>
      </c>
      <c r="G106" s="35"/>
      <c r="H106" s="36"/>
      <c r="I106" s="35"/>
      <c r="J106" s="35"/>
      <c r="K106" s="36">
        <f t="shared" si="1"/>
        <v>20000</v>
      </c>
    </row>
    <row r="107" spans="2:11" s="16" customFormat="1" ht="18">
      <c r="B107" s="13">
        <v>19</v>
      </c>
      <c r="C107" s="22" t="s">
        <v>62</v>
      </c>
      <c r="D107" s="20"/>
      <c r="E107" s="20"/>
      <c r="F107" s="36">
        <v>10000</v>
      </c>
      <c r="G107" s="36"/>
      <c r="H107" s="36"/>
      <c r="I107" s="36"/>
      <c r="J107" s="36"/>
      <c r="K107" s="36">
        <f t="shared" si="1"/>
        <v>10000</v>
      </c>
    </row>
    <row r="108" spans="2:11" s="16" customFormat="1" ht="21" customHeight="1">
      <c r="B108" s="13">
        <v>20</v>
      </c>
      <c r="C108" s="22" t="s">
        <v>65</v>
      </c>
      <c r="D108" s="20"/>
      <c r="E108" s="20"/>
      <c r="F108" s="36">
        <v>15000</v>
      </c>
      <c r="G108" s="36"/>
      <c r="H108" s="36"/>
      <c r="I108" s="36"/>
      <c r="J108" s="36"/>
      <c r="K108" s="36">
        <f t="shared" si="1"/>
        <v>15000</v>
      </c>
    </row>
    <row r="109" spans="2:11" s="16" customFormat="1" ht="18">
      <c r="B109" s="13">
        <v>21</v>
      </c>
      <c r="C109" s="22" t="s">
        <v>63</v>
      </c>
      <c r="D109" s="20"/>
      <c r="E109" s="20"/>
      <c r="F109" s="36">
        <v>10000</v>
      </c>
      <c r="G109" s="36"/>
      <c r="H109" s="36"/>
      <c r="I109" s="36"/>
      <c r="J109" s="36"/>
      <c r="K109" s="36">
        <f t="shared" si="1"/>
        <v>10000</v>
      </c>
    </row>
    <row r="110" spans="2:11" s="16" customFormat="1" ht="18">
      <c r="B110" s="13"/>
      <c r="C110" s="17" t="s">
        <v>29</v>
      </c>
      <c r="D110" s="18">
        <f>D112+D115+D118</f>
        <v>0</v>
      </c>
      <c r="E110" s="18"/>
      <c r="F110" s="34">
        <f>F113</f>
        <v>20000</v>
      </c>
      <c r="G110" s="34">
        <f>G112+G115+G118</f>
        <v>0</v>
      </c>
      <c r="H110" s="34">
        <f>H112+H115+H118</f>
        <v>0</v>
      </c>
      <c r="I110" s="34">
        <f>I112+I115+I118</f>
        <v>0</v>
      </c>
      <c r="J110" s="34">
        <f>J112+J115+J118</f>
        <v>0</v>
      </c>
      <c r="K110" s="34">
        <f>K113</f>
        <v>20000</v>
      </c>
    </row>
    <row r="111" spans="2:11" s="16" customFormat="1" ht="18" hidden="1">
      <c r="B111" s="13"/>
      <c r="C111" s="19" t="s">
        <v>30</v>
      </c>
      <c r="D111" s="20"/>
      <c r="E111" s="20"/>
      <c r="F111" s="36"/>
      <c r="G111" s="36"/>
      <c r="H111" s="36"/>
      <c r="I111" s="36"/>
      <c r="J111" s="36"/>
      <c r="K111" s="35">
        <f>K112</f>
        <v>0</v>
      </c>
    </row>
    <row r="112" spans="2:11" s="16" customFormat="1" ht="18" hidden="1">
      <c r="B112" s="13">
        <v>20</v>
      </c>
      <c r="C112" s="22"/>
      <c r="D112" s="20"/>
      <c r="E112" s="20"/>
      <c r="F112" s="36"/>
      <c r="G112" s="36"/>
      <c r="H112" s="36"/>
      <c r="I112" s="36"/>
      <c r="J112" s="36"/>
      <c r="K112" s="36">
        <f t="shared" si="1"/>
        <v>0</v>
      </c>
    </row>
    <row r="113" spans="2:11" s="16" customFormat="1" ht="18">
      <c r="B113" s="13"/>
      <c r="C113" s="19" t="s">
        <v>31</v>
      </c>
      <c r="D113" s="20"/>
      <c r="E113" s="20"/>
      <c r="F113" s="35">
        <f>F114+F115</f>
        <v>20000</v>
      </c>
      <c r="G113" s="36"/>
      <c r="H113" s="36"/>
      <c r="I113" s="36"/>
      <c r="J113" s="36"/>
      <c r="K113" s="35">
        <f>K115+K114</f>
        <v>20000</v>
      </c>
    </row>
    <row r="114" spans="2:11" s="16" customFormat="1" ht="18">
      <c r="B114" s="13">
        <v>22</v>
      </c>
      <c r="C114" s="22" t="s">
        <v>64</v>
      </c>
      <c r="D114" s="20"/>
      <c r="E114" s="20"/>
      <c r="F114" s="36">
        <v>10000</v>
      </c>
      <c r="G114" s="36"/>
      <c r="H114" s="36"/>
      <c r="I114" s="36"/>
      <c r="J114" s="36"/>
      <c r="K114" s="36">
        <f t="shared" si="1"/>
        <v>10000</v>
      </c>
    </row>
    <row r="115" spans="2:11" s="16" customFormat="1" ht="18">
      <c r="B115" s="13">
        <v>23</v>
      </c>
      <c r="C115" s="22" t="s">
        <v>39</v>
      </c>
      <c r="D115" s="20"/>
      <c r="E115" s="20"/>
      <c r="F115" s="36">
        <v>10000</v>
      </c>
      <c r="G115" s="36"/>
      <c r="H115" s="36"/>
      <c r="I115" s="36"/>
      <c r="J115" s="36"/>
      <c r="K115" s="36">
        <f t="shared" si="1"/>
        <v>10000</v>
      </c>
    </row>
    <row r="116" spans="2:11" s="16" customFormat="1" ht="18" hidden="1">
      <c r="B116" s="13"/>
      <c r="C116" s="17" t="s">
        <v>54</v>
      </c>
      <c r="D116" s="28"/>
      <c r="E116" s="28"/>
      <c r="F116" s="34">
        <f>F117</f>
        <v>0</v>
      </c>
      <c r="G116" s="40"/>
      <c r="H116" s="40"/>
      <c r="I116" s="40"/>
      <c r="J116" s="40"/>
      <c r="K116" s="34">
        <f t="shared" si="1"/>
        <v>0</v>
      </c>
    </row>
    <row r="117" spans="2:11" s="16" customFormat="1" ht="18" hidden="1">
      <c r="B117" s="13"/>
      <c r="C117" s="19" t="s">
        <v>55</v>
      </c>
      <c r="D117" s="20"/>
      <c r="E117" s="20"/>
      <c r="F117" s="35">
        <f>F118</f>
        <v>0</v>
      </c>
      <c r="G117" s="36"/>
      <c r="H117" s="36"/>
      <c r="I117" s="36"/>
      <c r="J117" s="36"/>
      <c r="K117" s="35">
        <f t="shared" si="1"/>
        <v>0</v>
      </c>
    </row>
    <row r="118" spans="2:11" s="16" customFormat="1" ht="18" hidden="1">
      <c r="B118" s="13">
        <v>22</v>
      </c>
      <c r="C118" s="22" t="s">
        <v>57</v>
      </c>
      <c r="D118" s="20"/>
      <c r="E118" s="20"/>
      <c r="F118" s="36"/>
      <c r="G118" s="36"/>
      <c r="H118" s="36"/>
      <c r="I118" s="36"/>
      <c r="J118" s="36"/>
      <c r="K118" s="36">
        <f t="shared" si="1"/>
        <v>0</v>
      </c>
    </row>
    <row r="119" spans="2:11" s="16" customFormat="1" ht="18">
      <c r="B119" s="13"/>
      <c r="C119" s="14" t="s">
        <v>34</v>
      </c>
      <c r="D119" s="15">
        <f>D120+D123+D128</f>
        <v>0</v>
      </c>
      <c r="E119" s="15"/>
      <c r="F119" s="33">
        <f>F120+F123</f>
        <v>79000</v>
      </c>
      <c r="G119" s="33">
        <f>G120+G123+G128</f>
        <v>0</v>
      </c>
      <c r="H119" s="33">
        <f>H120+H123+H128</f>
        <v>0</v>
      </c>
      <c r="I119" s="33">
        <f>I120+I123+I128</f>
        <v>0</v>
      </c>
      <c r="J119" s="33">
        <f>J120+J123+J128</f>
        <v>0</v>
      </c>
      <c r="K119" s="33">
        <f>K123</f>
        <v>79000</v>
      </c>
    </row>
    <row r="120" spans="2:11" s="16" customFormat="1" ht="18" hidden="1">
      <c r="B120" s="13"/>
      <c r="C120" s="17" t="s">
        <v>21</v>
      </c>
      <c r="D120" s="18">
        <f>D122</f>
        <v>0</v>
      </c>
      <c r="E120" s="18"/>
      <c r="F120" s="34">
        <f aca="true" t="shared" si="8" ref="F120:K120">F122</f>
        <v>0</v>
      </c>
      <c r="G120" s="34">
        <f t="shared" si="8"/>
        <v>0</v>
      </c>
      <c r="H120" s="34">
        <f t="shared" si="8"/>
        <v>0</v>
      </c>
      <c r="I120" s="34">
        <f t="shared" si="8"/>
        <v>0</v>
      </c>
      <c r="J120" s="34">
        <f t="shared" si="8"/>
        <v>0</v>
      </c>
      <c r="K120" s="34">
        <f t="shared" si="8"/>
        <v>0</v>
      </c>
    </row>
    <row r="121" spans="2:11" s="16" customFormat="1" ht="18" hidden="1">
      <c r="B121" s="13"/>
      <c r="C121" s="19" t="s">
        <v>23</v>
      </c>
      <c r="D121" s="23"/>
      <c r="E121" s="23"/>
      <c r="F121" s="38"/>
      <c r="G121" s="38">
        <f>G122</f>
        <v>0</v>
      </c>
      <c r="H121" s="38"/>
      <c r="I121" s="38"/>
      <c r="J121" s="38"/>
      <c r="K121" s="35">
        <f aca="true" t="shared" si="9" ref="K121:K132">D121+F121+G121+H121+I121+J121</f>
        <v>0</v>
      </c>
    </row>
    <row r="122" spans="2:11" s="16" customFormat="1" ht="18" hidden="1">
      <c r="B122" s="13">
        <v>23</v>
      </c>
      <c r="C122" s="22" t="s">
        <v>46</v>
      </c>
      <c r="D122" s="24"/>
      <c r="E122" s="24"/>
      <c r="F122" s="39"/>
      <c r="G122" s="39"/>
      <c r="H122" s="38"/>
      <c r="I122" s="38"/>
      <c r="J122" s="38"/>
      <c r="K122" s="36">
        <f t="shared" si="9"/>
        <v>0</v>
      </c>
    </row>
    <row r="123" spans="2:11" s="16" customFormat="1" ht="35.25" customHeight="1">
      <c r="B123" s="13"/>
      <c r="C123" s="30" t="s">
        <v>24</v>
      </c>
      <c r="D123" s="18">
        <f>D125+D127</f>
        <v>0</v>
      </c>
      <c r="E123" s="18"/>
      <c r="F123" s="34">
        <f>F126</f>
        <v>79000</v>
      </c>
      <c r="G123" s="34">
        <f>G125+G127</f>
        <v>0</v>
      </c>
      <c r="H123" s="34">
        <f>H125+H127</f>
        <v>0</v>
      </c>
      <c r="I123" s="34">
        <f>I125+I127</f>
        <v>0</v>
      </c>
      <c r="J123" s="34">
        <f>J125+J127</f>
        <v>0</v>
      </c>
      <c r="K123" s="34">
        <f>K126</f>
        <v>79000</v>
      </c>
    </row>
    <row r="124" spans="2:11" s="16" customFormat="1" ht="18" hidden="1">
      <c r="B124" s="13"/>
      <c r="C124" s="19" t="s">
        <v>32</v>
      </c>
      <c r="D124" s="24"/>
      <c r="E124" s="24"/>
      <c r="F124" s="39"/>
      <c r="G124" s="38"/>
      <c r="H124" s="38"/>
      <c r="I124" s="38"/>
      <c r="J124" s="38"/>
      <c r="K124" s="36">
        <f t="shared" si="9"/>
        <v>0</v>
      </c>
    </row>
    <row r="125" spans="2:11" s="16" customFormat="1" ht="18" hidden="1">
      <c r="B125" s="13"/>
      <c r="C125" s="13"/>
      <c r="D125" s="24"/>
      <c r="E125" s="24"/>
      <c r="F125" s="39"/>
      <c r="G125" s="38"/>
      <c r="H125" s="38"/>
      <c r="I125" s="38"/>
      <c r="J125" s="38"/>
      <c r="K125" s="36">
        <f t="shared" si="9"/>
        <v>0</v>
      </c>
    </row>
    <row r="126" spans="2:11" s="16" customFormat="1" ht="18">
      <c r="B126" s="13"/>
      <c r="C126" s="19" t="s">
        <v>25</v>
      </c>
      <c r="D126" s="24"/>
      <c r="E126" s="24"/>
      <c r="F126" s="38">
        <f>F127+F132</f>
        <v>79000</v>
      </c>
      <c r="G126" s="38"/>
      <c r="H126" s="38"/>
      <c r="I126" s="38"/>
      <c r="J126" s="38"/>
      <c r="K126" s="35">
        <f>K127+K132</f>
        <v>79000</v>
      </c>
    </row>
    <row r="127" spans="2:11" s="16" customFormat="1" ht="18">
      <c r="B127" s="13">
        <v>24</v>
      </c>
      <c r="C127" s="25" t="s">
        <v>44</v>
      </c>
      <c r="D127" s="24"/>
      <c r="E127" s="24"/>
      <c r="F127" s="39">
        <v>40000</v>
      </c>
      <c r="G127" s="38"/>
      <c r="H127" s="38"/>
      <c r="I127" s="38"/>
      <c r="J127" s="38"/>
      <c r="K127" s="36">
        <f t="shared" si="9"/>
        <v>40000</v>
      </c>
    </row>
    <row r="128" spans="2:11" s="16" customFormat="1" ht="18" hidden="1">
      <c r="B128" s="13"/>
      <c r="C128" s="17" t="s">
        <v>29</v>
      </c>
      <c r="D128" s="18">
        <f>D130+D131+D132</f>
        <v>0</v>
      </c>
      <c r="E128" s="18"/>
      <c r="F128" s="34"/>
      <c r="G128" s="34"/>
      <c r="H128" s="34"/>
      <c r="I128" s="34"/>
      <c r="J128" s="34"/>
      <c r="K128" s="34"/>
    </row>
    <row r="129" spans="2:11" s="16" customFormat="1" ht="18" hidden="1">
      <c r="B129" s="13"/>
      <c r="C129" s="19" t="s">
        <v>33</v>
      </c>
      <c r="D129" s="24"/>
      <c r="E129" s="24"/>
      <c r="F129" s="39"/>
      <c r="G129" s="38"/>
      <c r="H129" s="38"/>
      <c r="I129" s="38"/>
      <c r="J129" s="38"/>
      <c r="K129" s="36">
        <f t="shared" si="9"/>
        <v>0</v>
      </c>
    </row>
    <row r="130" spans="2:11" s="16" customFormat="1" ht="18" hidden="1">
      <c r="B130" s="13"/>
      <c r="C130" s="22"/>
      <c r="D130" s="23"/>
      <c r="E130" s="23"/>
      <c r="F130" s="39"/>
      <c r="G130" s="38"/>
      <c r="H130" s="38"/>
      <c r="I130" s="38"/>
      <c r="J130" s="38"/>
      <c r="K130" s="36">
        <f t="shared" si="9"/>
        <v>0</v>
      </c>
    </row>
    <row r="131" spans="2:11" s="16" customFormat="1" ht="18" hidden="1">
      <c r="B131" s="13"/>
      <c r="C131" s="13" t="s">
        <v>9</v>
      </c>
      <c r="D131" s="23"/>
      <c r="E131" s="23"/>
      <c r="F131" s="39"/>
      <c r="G131" s="38"/>
      <c r="H131" s="38"/>
      <c r="I131" s="38"/>
      <c r="J131" s="38"/>
      <c r="K131" s="36">
        <f t="shared" si="9"/>
        <v>0</v>
      </c>
    </row>
    <row r="132" spans="2:11" s="16" customFormat="1" ht="18">
      <c r="B132" s="13">
        <v>25</v>
      </c>
      <c r="C132" s="22" t="s">
        <v>88</v>
      </c>
      <c r="D132" s="21"/>
      <c r="E132" s="21"/>
      <c r="F132" s="36">
        <v>39000</v>
      </c>
      <c r="G132" s="36"/>
      <c r="H132" s="36"/>
      <c r="I132" s="36"/>
      <c r="J132" s="36"/>
      <c r="K132" s="36">
        <f t="shared" si="9"/>
        <v>39000</v>
      </c>
    </row>
    <row r="133" spans="2:11" s="16" customFormat="1" ht="18" hidden="1">
      <c r="B133" s="13"/>
      <c r="C133" s="14" t="s">
        <v>51</v>
      </c>
      <c r="D133" s="15">
        <f>D136+D139+D144</f>
        <v>0</v>
      </c>
      <c r="E133" s="15"/>
      <c r="F133" s="33">
        <f aca="true" t="shared" si="10" ref="F133:K133">F136+F139+F144</f>
        <v>0</v>
      </c>
      <c r="G133" s="33"/>
      <c r="H133" s="33">
        <f t="shared" si="10"/>
        <v>0</v>
      </c>
      <c r="I133" s="33">
        <f t="shared" si="10"/>
        <v>0</v>
      </c>
      <c r="J133" s="33">
        <f t="shared" si="10"/>
        <v>0</v>
      </c>
      <c r="K133" s="33">
        <f t="shared" si="10"/>
        <v>0</v>
      </c>
    </row>
    <row r="134" spans="2:11" s="16" customFormat="1" ht="18" hidden="1">
      <c r="B134" s="13"/>
      <c r="C134" s="19" t="s">
        <v>45</v>
      </c>
      <c r="D134" s="20"/>
      <c r="E134" s="20"/>
      <c r="F134" s="35">
        <f>F137</f>
        <v>416900</v>
      </c>
      <c r="G134" s="35">
        <f>G137</f>
        <v>56000</v>
      </c>
      <c r="H134" s="35">
        <f>H135+H136</f>
        <v>0</v>
      </c>
      <c r="I134" s="35"/>
      <c r="J134" s="35"/>
      <c r="K134" s="35">
        <f>D134+F134+G134+H134+I134+J134</f>
        <v>472900</v>
      </c>
    </row>
    <row r="135" spans="2:11" s="16" customFormat="1" ht="18" hidden="1">
      <c r="B135" s="13"/>
      <c r="C135" s="19"/>
      <c r="D135" s="20"/>
      <c r="E135" s="20"/>
      <c r="F135" s="35"/>
      <c r="G135" s="35"/>
      <c r="H135" s="36"/>
      <c r="I135" s="35"/>
      <c r="J135" s="35"/>
      <c r="K135" s="36">
        <f>D135+F135+G135+H135+I135+J135</f>
        <v>0</v>
      </c>
    </row>
    <row r="136" spans="2:13" s="16" customFormat="1" ht="18" hidden="1">
      <c r="B136" s="13">
        <v>25</v>
      </c>
      <c r="C136" s="22"/>
      <c r="D136" s="20"/>
      <c r="E136" s="20"/>
      <c r="F136" s="35"/>
      <c r="G136" s="35"/>
      <c r="H136" s="36"/>
      <c r="I136" s="35"/>
      <c r="J136" s="35"/>
      <c r="K136" s="36">
        <f>D136+F136+G136+H136+I136+J136</f>
        <v>0</v>
      </c>
      <c r="L136" s="31"/>
      <c r="M136" s="32"/>
    </row>
    <row r="137" spans="2:11" s="16" customFormat="1" ht="18">
      <c r="B137" s="13"/>
      <c r="C137" s="13" t="s">
        <v>58</v>
      </c>
      <c r="D137" s="13"/>
      <c r="E137" s="13"/>
      <c r="F137" s="35">
        <f>F5+F46+F119</f>
        <v>416900</v>
      </c>
      <c r="G137" s="35">
        <f>G5+G46+G119+G133</f>
        <v>56000</v>
      </c>
      <c r="H137" s="35">
        <f>H5+H46+H119+H133</f>
        <v>0</v>
      </c>
      <c r="I137" s="35">
        <f>I5+I46+I119+I133</f>
        <v>0</v>
      </c>
      <c r="J137" s="35">
        <f>J5+J46+J119+J133</f>
        <v>0</v>
      </c>
      <c r="K137" s="35">
        <f>K5+K46+K119+K133</f>
        <v>472900</v>
      </c>
    </row>
    <row r="138" ht="18">
      <c r="I138" s="7"/>
    </row>
    <row r="139" spans="6:11" ht="18">
      <c r="F139" s="8"/>
      <c r="K139" s="8"/>
    </row>
    <row r="140" ht="18">
      <c r="I140" s="9"/>
    </row>
    <row r="145" spans="3:6" ht="18">
      <c r="C145" s="10"/>
      <c r="D145" s="11"/>
      <c r="E145" s="11"/>
      <c r="F145" s="11"/>
    </row>
    <row r="146" spans="3:6" ht="18">
      <c r="C146" s="10"/>
      <c r="D146" s="11"/>
      <c r="E146" s="11"/>
      <c r="F146" s="11"/>
    </row>
    <row r="147" spans="3:6" ht="18">
      <c r="C147" s="12"/>
      <c r="D147" s="11"/>
      <c r="E147" s="11"/>
      <c r="F147" s="11"/>
    </row>
    <row r="148" spans="3:6" ht="18">
      <c r="C148" s="7"/>
      <c r="D148" s="7"/>
      <c r="E148" s="7"/>
      <c r="F148" s="7"/>
    </row>
    <row r="149" spans="3:6" ht="18">
      <c r="C149" s="7"/>
      <c r="D149" s="7"/>
      <c r="E149" s="7"/>
      <c r="F149" s="7"/>
    </row>
  </sheetData>
  <sheetProtection/>
  <mergeCells count="5">
    <mergeCell ref="B2:B4"/>
    <mergeCell ref="C2:C4"/>
    <mergeCell ref="K2:K4"/>
    <mergeCell ref="D2:F2"/>
    <mergeCell ref="G2:H2"/>
  </mergeCells>
  <printOptions/>
  <pageMargins left="0.25" right="0.25" top="0.75" bottom="0.75" header="0.3" footer="0.3"/>
  <pageSetup horizontalDpi="600" verticalDpi="600" orientation="landscape" paperSize="9" scale="77" r:id="rId1"/>
  <rowBreaks count="2" manualBreakCount="2">
    <brk id="68" max="10" man="1"/>
    <brk id="13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140625" defaultRowHeight="12.75"/>
  <sheetData/>
  <sheetProtection/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2.75"/>
  <cols>
    <col min="3" max="4" width="11.8515625" style="0" customWidth="1"/>
    <col min="6" max="6" width="12.57421875" style="0" customWidth="1"/>
  </cols>
  <sheetData/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ob_GO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gl_schetov</dc:creator>
  <cp:keywords/>
  <dc:description/>
  <cp:lastModifiedBy>Valq Andreeva</cp:lastModifiedBy>
  <cp:lastPrinted>2014-11-25T07:34:29Z</cp:lastPrinted>
  <dcterms:created xsi:type="dcterms:W3CDTF">2008-05-22T09:57:05Z</dcterms:created>
  <dcterms:modified xsi:type="dcterms:W3CDTF">2014-11-25T11:14:17Z</dcterms:modified>
  <cp:category/>
  <cp:version/>
  <cp:contentType/>
  <cp:contentStatus/>
</cp:coreProperties>
</file>